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ok003\Desktop\251128\"/>
    </mc:Choice>
  </mc:AlternateContent>
  <xr:revisionPtr revIDLastSave="0" documentId="8_{F53C4C9E-62BD-4E05-80A0-4A5DF91BC2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集計表" sheetId="51" r:id="rId1"/>
    <sheet name="草加市" sheetId="1" r:id="rId2"/>
    <sheet name="八潮市" sheetId="2" r:id="rId3"/>
    <sheet name="三郷市" sheetId="3" r:id="rId4"/>
    <sheet name="吉川市・北葛飾郡" sheetId="4" r:id="rId5"/>
    <sheet name="越谷市" sheetId="5" r:id="rId6"/>
    <sheet name="春日部市" sheetId="6" r:id="rId7"/>
    <sheet name="川口市" sheetId="7" r:id="rId8"/>
    <sheet name="戸田市" sheetId="8" r:id="rId9"/>
    <sheet name="蕨市" sheetId="9" r:id="rId10"/>
    <sheet name="和光市" sheetId="10" r:id="rId11"/>
    <sheet name="朝霞市" sheetId="11" r:id="rId12"/>
    <sheet name="新座市" sheetId="12" r:id="rId13"/>
    <sheet name="志木市" sheetId="13" r:id="rId14"/>
    <sheet name="富士見市" sheetId="14" r:id="rId15"/>
    <sheet name="ふじみ野市" sheetId="15" r:id="rId16"/>
    <sheet name="川越市" sheetId="16" r:id="rId17"/>
    <sheet name="所沢市" sheetId="17" r:id="rId18"/>
    <sheet name="狭山市" sheetId="18" r:id="rId19"/>
    <sheet name="入間市" sheetId="19" r:id="rId20"/>
    <sheet name="飯能市" sheetId="20" r:id="rId21"/>
    <sheet name="鶴ヶ島市・日高市" sheetId="21" r:id="rId22"/>
    <sheet name="東松山市" sheetId="22" r:id="rId23"/>
    <sheet name="比企郡" sheetId="23" r:id="rId24"/>
    <sheet name="坂戸市" sheetId="24" r:id="rId25"/>
    <sheet name="秩父市" sheetId="25" r:id="rId26"/>
    <sheet name="秩父郡" sheetId="26" r:id="rId27"/>
    <sheet name="上尾市" sheetId="27" r:id="rId28"/>
    <sheet name="桶川市" sheetId="28" r:id="rId29"/>
    <sheet name="北本市" sheetId="29" r:id="rId30"/>
    <sheet name="鴻巣市" sheetId="30" r:id="rId31"/>
    <sheet name="行田市" sheetId="31" r:id="rId32"/>
    <sheet name="熊谷市" sheetId="32" r:id="rId33"/>
    <sheet name="深谷市・大里郡" sheetId="33" r:id="rId34"/>
    <sheet name="本庄市・児玉郡" sheetId="34" r:id="rId35"/>
    <sheet name="久喜市" sheetId="35" r:id="rId36"/>
    <sheet name="白岡市・南埼玉郡" sheetId="36" r:id="rId37"/>
    <sheet name="蓮田市" sheetId="37" r:id="rId38"/>
    <sheet name="加須市" sheetId="38" r:id="rId39"/>
    <sheet name="羽生市" sheetId="39" r:id="rId40"/>
    <sheet name="幸手市" sheetId="40" r:id="rId41"/>
    <sheet name="さいたま市西区" sheetId="41" r:id="rId42"/>
    <sheet name="さいたま市北区" sheetId="42" r:id="rId43"/>
    <sheet name="さいたま市大宮区" sheetId="43" r:id="rId44"/>
    <sheet name="さいたま市見沼区" sheetId="44" r:id="rId45"/>
    <sheet name="さいたま市中央区" sheetId="45" r:id="rId46"/>
    <sheet name="さいたま市桜区" sheetId="46" r:id="rId47"/>
    <sheet name="さいたま市浦和区" sheetId="47" r:id="rId48"/>
    <sheet name="さいたま市南区" sheetId="48" r:id="rId49"/>
    <sheet name="さいたま市緑区" sheetId="49" r:id="rId50"/>
    <sheet name="さいたま市岩槻区" sheetId="50" r:id="rId51"/>
  </sheets>
  <definedNames>
    <definedName name="_xlnm.Print_Area" localSheetId="47">さいたま市浦和区!$A:$X</definedName>
    <definedName name="_xlnm.Print_Area" localSheetId="50">さいたま市岩槻区!$A:$X</definedName>
    <definedName name="_xlnm.Print_Area" localSheetId="44">さいたま市見沼区!$A:$X</definedName>
    <definedName name="_xlnm.Print_Area" localSheetId="46">さいたま市桜区!$A:$X</definedName>
    <definedName name="_xlnm.Print_Area" localSheetId="41">さいたま市西区!$A:$X</definedName>
    <definedName name="_xlnm.Print_Area" localSheetId="43">さいたま市大宮区!$A:$X</definedName>
    <definedName name="_xlnm.Print_Area" localSheetId="45">さいたま市中央区!$A:$X</definedName>
    <definedName name="_xlnm.Print_Area" localSheetId="48">さいたま市南区!$A:$X</definedName>
    <definedName name="_xlnm.Print_Area" localSheetId="42">さいたま市北区!$A:$X</definedName>
    <definedName name="_xlnm.Print_Area" localSheetId="49">さいたま市緑区!$A:$X</definedName>
    <definedName name="_xlnm.Print_Area" localSheetId="15">ふじみ野市!$A:$X</definedName>
    <definedName name="_xlnm.Print_Area" localSheetId="39">羽生市!$A:$X</definedName>
    <definedName name="_xlnm.Print_Area" localSheetId="5">越谷市!$A:$X</definedName>
    <definedName name="_xlnm.Print_Area" localSheetId="28">桶川市!$A:$X</definedName>
    <definedName name="_xlnm.Print_Area" localSheetId="38">加須市!$A:$X</definedName>
    <definedName name="_xlnm.Print_Area" localSheetId="4">吉川市・北葛飾郡!$A:$X</definedName>
    <definedName name="_xlnm.Print_Area" localSheetId="35">久喜市!$A:$X</definedName>
    <definedName name="_xlnm.Print_Area" localSheetId="18">狭山市!$A:$X</definedName>
    <definedName name="_xlnm.Print_Area" localSheetId="32">熊谷市!$A:$X</definedName>
    <definedName name="_xlnm.Print_Area" localSheetId="8">戸田市!$A:$X</definedName>
    <definedName name="_xlnm.Print_Area" localSheetId="40">幸手市!$A:$X</definedName>
    <definedName name="_xlnm.Print_Area" localSheetId="31">行田市!$A:$X</definedName>
    <definedName name="_xlnm.Print_Area" localSheetId="30">鴻巣市!$A:$X</definedName>
    <definedName name="_xlnm.Print_Area" localSheetId="24">坂戸市!$A:$X</definedName>
    <definedName name="_xlnm.Print_Area" localSheetId="3">三郷市!$A:$X</definedName>
    <definedName name="_xlnm.Print_Area" localSheetId="13">志木市!$A:$X</definedName>
    <definedName name="_xlnm.Print_Area" localSheetId="6">春日部市!$A:$X</definedName>
    <definedName name="_xlnm.Print_Area" localSheetId="17">所沢市!$A:$X</definedName>
    <definedName name="_xlnm.Print_Area" localSheetId="27">上尾市!$A:$X</definedName>
    <definedName name="_xlnm.Print_Area" localSheetId="12">新座市!$A:$X</definedName>
    <definedName name="_xlnm.Print_Area" localSheetId="33">深谷市・大里郡!$A:$X</definedName>
    <definedName name="_xlnm.Print_Area" localSheetId="16">川越市!$A:$X</definedName>
    <definedName name="_xlnm.Print_Area" localSheetId="7">川口市!$A:$X</definedName>
    <definedName name="_xlnm.Print_Area" localSheetId="1">草加市!$A:$X</definedName>
    <definedName name="_xlnm.Print_Area" localSheetId="26">秩父郡!$A:$X</definedName>
    <definedName name="_xlnm.Print_Area" localSheetId="25">秩父市!$A:$X</definedName>
    <definedName name="_xlnm.Print_Area" localSheetId="11">朝霞市!$A:$X</definedName>
    <definedName name="_xlnm.Print_Area" localSheetId="21">鶴ヶ島市・日高市!$A:$X</definedName>
    <definedName name="_xlnm.Print_Area" localSheetId="22">東松山市!$A:$X</definedName>
    <definedName name="_xlnm.Print_Area" localSheetId="19">入間市!$A:$X</definedName>
    <definedName name="_xlnm.Print_Area" localSheetId="36">白岡市・南埼玉郡!$A:$X</definedName>
    <definedName name="_xlnm.Print_Area" localSheetId="2">八潮市!$A:$X</definedName>
    <definedName name="_xlnm.Print_Area" localSheetId="20">飯能市!$A:$X</definedName>
    <definedName name="_xlnm.Print_Area" localSheetId="23">比企郡!$A:$X</definedName>
    <definedName name="_xlnm.Print_Area" localSheetId="14">富士見市!$A:$X</definedName>
    <definedName name="_xlnm.Print_Area" localSheetId="29">北本市!$A:$X</definedName>
    <definedName name="_xlnm.Print_Area" localSheetId="34">本庄市・児玉郡!$A:$X</definedName>
    <definedName name="_xlnm.Print_Area" localSheetId="37">蓮田市!$A:$X</definedName>
    <definedName name="_xlnm.Print_Area" localSheetId="10">和光市!$A:$X</definedName>
    <definedName name="_xlnm.Print_Area" localSheetId="9">蕨市!$A:$X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3" i="50" l="1"/>
  <c r="W42" i="50"/>
  <c r="S43" i="50"/>
  <c r="S42" i="50"/>
  <c r="O43" i="50"/>
  <c r="O42" i="50"/>
  <c r="K43" i="50"/>
  <c r="K42" i="50"/>
  <c r="G43" i="50"/>
  <c r="G42" i="50"/>
  <c r="C43" i="50"/>
  <c r="C42" i="50"/>
  <c r="W43" i="49"/>
  <c r="W42" i="49"/>
  <c r="S43" i="49"/>
  <c r="S42" i="49"/>
  <c r="O43" i="49"/>
  <c r="O42" i="49"/>
  <c r="K43" i="49"/>
  <c r="K42" i="49"/>
  <c r="G43" i="49"/>
  <c r="G42" i="49"/>
  <c r="C43" i="49"/>
  <c r="C42" i="49"/>
  <c r="W43" i="48"/>
  <c r="W42" i="48"/>
  <c r="S43" i="48"/>
  <c r="S42" i="48"/>
  <c r="O43" i="48"/>
  <c r="O42" i="48"/>
  <c r="K43" i="48"/>
  <c r="K42" i="48"/>
  <c r="G43" i="48"/>
  <c r="G42" i="48"/>
  <c r="C43" i="48"/>
  <c r="C42" i="48"/>
  <c r="W43" i="47"/>
  <c r="W42" i="47"/>
  <c r="S43" i="47"/>
  <c r="S42" i="47"/>
  <c r="O43" i="47"/>
  <c r="O42" i="47"/>
  <c r="K43" i="47"/>
  <c r="K42" i="47"/>
  <c r="G43" i="47"/>
  <c r="G42" i="47"/>
  <c r="C43" i="47"/>
  <c r="C42" i="47"/>
  <c r="W43" i="46"/>
  <c r="W42" i="46"/>
  <c r="S43" i="46"/>
  <c r="S42" i="46"/>
  <c r="O43" i="46"/>
  <c r="O42" i="46"/>
  <c r="K43" i="46"/>
  <c r="K42" i="46"/>
  <c r="G43" i="46"/>
  <c r="G42" i="46"/>
  <c r="C43" i="46"/>
  <c r="C42" i="46"/>
  <c r="W43" i="45"/>
  <c r="W42" i="45"/>
  <c r="S43" i="45"/>
  <c r="S42" i="45"/>
  <c r="O43" i="45"/>
  <c r="O42" i="45"/>
  <c r="K43" i="45"/>
  <c r="K42" i="45"/>
  <c r="G43" i="45"/>
  <c r="G42" i="45"/>
  <c r="C43" i="45"/>
  <c r="C42" i="45"/>
  <c r="W43" i="44"/>
  <c r="W42" i="44"/>
  <c r="S43" i="44"/>
  <c r="S42" i="44"/>
  <c r="O43" i="44"/>
  <c r="O42" i="44"/>
  <c r="K43" i="44"/>
  <c r="K42" i="44"/>
  <c r="G43" i="44"/>
  <c r="G42" i="44"/>
  <c r="C43" i="44"/>
  <c r="C42" i="44"/>
  <c r="W43" i="43"/>
  <c r="W42" i="43"/>
  <c r="S43" i="43"/>
  <c r="S42" i="43"/>
  <c r="O43" i="43"/>
  <c r="O42" i="43"/>
  <c r="K43" i="43"/>
  <c r="K42" i="43"/>
  <c r="G43" i="43"/>
  <c r="G42" i="43"/>
  <c r="C43" i="43"/>
  <c r="C42" i="43"/>
  <c r="W43" i="42"/>
  <c r="W42" i="42"/>
  <c r="S43" i="42"/>
  <c r="S42" i="42"/>
  <c r="O43" i="42"/>
  <c r="O42" i="42"/>
  <c r="K43" i="42"/>
  <c r="K42" i="42"/>
  <c r="G43" i="42"/>
  <c r="G42" i="42"/>
  <c r="C43" i="42"/>
  <c r="C42" i="42"/>
  <c r="W43" i="41"/>
  <c r="W42" i="41"/>
  <c r="S43" i="41"/>
  <c r="S42" i="41"/>
  <c r="O43" i="41"/>
  <c r="O42" i="41"/>
  <c r="K43" i="41"/>
  <c r="K42" i="41"/>
  <c r="G43" i="41"/>
  <c r="G42" i="41"/>
  <c r="C43" i="41"/>
  <c r="C42" i="41"/>
  <c r="W43" i="40"/>
  <c r="W42" i="40"/>
  <c r="S43" i="40"/>
  <c r="S42" i="40"/>
  <c r="O43" i="40"/>
  <c r="O42" i="40"/>
  <c r="K43" i="40"/>
  <c r="K42" i="40"/>
  <c r="G43" i="40"/>
  <c r="G42" i="40"/>
  <c r="C43" i="40"/>
  <c r="C42" i="40"/>
  <c r="W43" i="39"/>
  <c r="W42" i="39"/>
  <c r="S43" i="39"/>
  <c r="S42" i="39"/>
  <c r="O43" i="39"/>
  <c r="O42" i="39"/>
  <c r="K43" i="39"/>
  <c r="K42" i="39"/>
  <c r="G43" i="39"/>
  <c r="G42" i="39"/>
  <c r="C43" i="39"/>
  <c r="C42" i="39"/>
  <c r="W43" i="38"/>
  <c r="W42" i="38"/>
  <c r="S43" i="38"/>
  <c r="S42" i="38"/>
  <c r="O43" i="38"/>
  <c r="O42" i="38"/>
  <c r="K43" i="38"/>
  <c r="K42" i="38"/>
  <c r="G43" i="38"/>
  <c r="G42" i="38"/>
  <c r="C43" i="38"/>
  <c r="C42" i="38"/>
  <c r="W43" i="37"/>
  <c r="W42" i="37"/>
  <c r="S43" i="37"/>
  <c r="S42" i="37"/>
  <c r="O43" i="37"/>
  <c r="O42" i="37"/>
  <c r="K43" i="37"/>
  <c r="K42" i="37"/>
  <c r="G43" i="37"/>
  <c r="G42" i="37"/>
  <c r="C43" i="37"/>
  <c r="C42" i="37"/>
  <c r="W43" i="36"/>
  <c r="W42" i="36"/>
  <c r="S43" i="36"/>
  <c r="S42" i="36"/>
  <c r="O43" i="36"/>
  <c r="O42" i="36"/>
  <c r="K43" i="36"/>
  <c r="K42" i="36"/>
  <c r="G43" i="36"/>
  <c r="G42" i="36"/>
  <c r="C43" i="36"/>
  <c r="C42" i="36"/>
  <c r="W43" i="35"/>
  <c r="W42" i="35"/>
  <c r="S43" i="35"/>
  <c r="S42" i="35"/>
  <c r="O43" i="35"/>
  <c r="O42" i="35"/>
  <c r="K43" i="35"/>
  <c r="K42" i="35"/>
  <c r="G43" i="35"/>
  <c r="G42" i="35"/>
  <c r="C43" i="35"/>
  <c r="C42" i="35"/>
  <c r="W43" i="34"/>
  <c r="W42" i="34"/>
  <c r="S43" i="34"/>
  <c r="S42" i="34"/>
  <c r="O43" i="34"/>
  <c r="O42" i="34"/>
  <c r="K43" i="34"/>
  <c r="K42" i="34"/>
  <c r="G43" i="34"/>
  <c r="G42" i="34"/>
  <c r="C43" i="34"/>
  <c r="C42" i="34"/>
  <c r="W43" i="33"/>
  <c r="W42" i="33"/>
  <c r="S43" i="33"/>
  <c r="S42" i="33"/>
  <c r="O43" i="33"/>
  <c r="O42" i="33"/>
  <c r="K43" i="33"/>
  <c r="K42" i="33"/>
  <c r="G43" i="33"/>
  <c r="G42" i="33"/>
  <c r="C43" i="33"/>
  <c r="C42" i="33"/>
  <c r="W43" i="32"/>
  <c r="W42" i="32"/>
  <c r="S43" i="32"/>
  <c r="S42" i="32"/>
  <c r="O43" i="32"/>
  <c r="O42" i="32"/>
  <c r="K43" i="32"/>
  <c r="K42" i="32"/>
  <c r="G43" i="32"/>
  <c r="G42" i="32"/>
  <c r="C43" i="32"/>
  <c r="C42" i="32"/>
  <c r="W43" i="31"/>
  <c r="W42" i="31"/>
  <c r="S43" i="31"/>
  <c r="S42" i="31"/>
  <c r="O43" i="31"/>
  <c r="O42" i="31"/>
  <c r="K43" i="31"/>
  <c r="K42" i="31"/>
  <c r="G43" i="31"/>
  <c r="G42" i="31"/>
  <c r="C43" i="31"/>
  <c r="C42" i="31"/>
  <c r="W43" i="30"/>
  <c r="W42" i="30"/>
  <c r="S43" i="30"/>
  <c r="S42" i="30"/>
  <c r="O43" i="30"/>
  <c r="O42" i="30"/>
  <c r="K43" i="30"/>
  <c r="K42" i="30"/>
  <c r="G43" i="30"/>
  <c r="G42" i="30"/>
  <c r="C43" i="30"/>
  <c r="C42" i="30"/>
  <c r="W43" i="29"/>
  <c r="W42" i="29"/>
  <c r="S43" i="29"/>
  <c r="S42" i="29"/>
  <c r="O43" i="29"/>
  <c r="O42" i="29"/>
  <c r="K43" i="29"/>
  <c r="K42" i="29"/>
  <c r="G43" i="29"/>
  <c r="G42" i="29"/>
  <c r="C43" i="29"/>
  <c r="C42" i="29"/>
  <c r="W43" i="28"/>
  <c r="W42" i="28"/>
  <c r="S43" i="28"/>
  <c r="S42" i="28"/>
  <c r="O43" i="28"/>
  <c r="O42" i="28"/>
  <c r="K43" i="28"/>
  <c r="K42" i="28"/>
  <c r="G43" i="28"/>
  <c r="G42" i="28"/>
  <c r="C43" i="28"/>
  <c r="C42" i="28"/>
  <c r="W43" i="27"/>
  <c r="W42" i="27"/>
  <c r="S43" i="27"/>
  <c r="S42" i="27"/>
  <c r="O43" i="27"/>
  <c r="O42" i="27"/>
  <c r="K43" i="27"/>
  <c r="K42" i="27"/>
  <c r="G43" i="27"/>
  <c r="G42" i="27"/>
  <c r="C43" i="27"/>
  <c r="C42" i="27"/>
  <c r="W43" i="26"/>
  <c r="W42" i="26"/>
  <c r="S43" i="26"/>
  <c r="S42" i="26"/>
  <c r="O43" i="26"/>
  <c r="O42" i="26"/>
  <c r="K43" i="26"/>
  <c r="K42" i="26"/>
  <c r="G43" i="26"/>
  <c r="G42" i="26"/>
  <c r="C43" i="26"/>
  <c r="C42" i="26"/>
  <c r="W43" i="25"/>
  <c r="W42" i="25"/>
  <c r="S43" i="25"/>
  <c r="S42" i="25"/>
  <c r="O43" i="25"/>
  <c r="O42" i="25"/>
  <c r="K43" i="25"/>
  <c r="K42" i="25"/>
  <c r="G43" i="25"/>
  <c r="G42" i="25"/>
  <c r="C43" i="25"/>
  <c r="C42" i="25"/>
  <c r="W43" i="24"/>
  <c r="W42" i="24"/>
  <c r="S43" i="24"/>
  <c r="S42" i="24"/>
  <c r="O43" i="24"/>
  <c r="O42" i="24"/>
  <c r="K43" i="24"/>
  <c r="K42" i="24"/>
  <c r="G43" i="24"/>
  <c r="G42" i="24"/>
  <c r="C43" i="24"/>
  <c r="C42" i="24"/>
  <c r="W43" i="23"/>
  <c r="W42" i="23"/>
  <c r="S43" i="23"/>
  <c r="S42" i="23"/>
  <c r="O43" i="23"/>
  <c r="O42" i="23"/>
  <c r="K43" i="23"/>
  <c r="K42" i="23"/>
  <c r="G43" i="23"/>
  <c r="G42" i="23"/>
  <c r="C43" i="23"/>
  <c r="C42" i="23"/>
  <c r="W43" i="22"/>
  <c r="W42" i="22"/>
  <c r="S43" i="22"/>
  <c r="S42" i="22"/>
  <c r="O43" i="22"/>
  <c r="O42" i="22"/>
  <c r="K43" i="22"/>
  <c r="K42" i="22"/>
  <c r="G43" i="22"/>
  <c r="G42" i="22"/>
  <c r="C43" i="22"/>
  <c r="C42" i="22"/>
  <c r="W43" i="21"/>
  <c r="W42" i="21"/>
  <c r="S43" i="21"/>
  <c r="S42" i="21"/>
  <c r="O43" i="21"/>
  <c r="O42" i="21"/>
  <c r="K43" i="21"/>
  <c r="K42" i="21"/>
  <c r="G43" i="21"/>
  <c r="G42" i="21"/>
  <c r="C43" i="21"/>
  <c r="C42" i="21"/>
  <c r="W43" i="20"/>
  <c r="W42" i="20"/>
  <c r="S43" i="20"/>
  <c r="S42" i="20"/>
  <c r="O43" i="20"/>
  <c r="O42" i="20"/>
  <c r="K43" i="20"/>
  <c r="K42" i="20"/>
  <c r="G43" i="20"/>
  <c r="G42" i="20"/>
  <c r="C43" i="20"/>
  <c r="C42" i="20"/>
  <c r="W43" i="19"/>
  <c r="W42" i="19"/>
  <c r="S43" i="19"/>
  <c r="S42" i="19"/>
  <c r="O43" i="19"/>
  <c r="O42" i="19"/>
  <c r="K43" i="19"/>
  <c r="K42" i="19"/>
  <c r="G43" i="19"/>
  <c r="G42" i="19"/>
  <c r="C43" i="19"/>
  <c r="C42" i="19"/>
  <c r="W43" i="18"/>
  <c r="W42" i="18"/>
  <c r="S43" i="18"/>
  <c r="S42" i="18"/>
  <c r="O43" i="18"/>
  <c r="O42" i="18"/>
  <c r="K43" i="18"/>
  <c r="K42" i="18"/>
  <c r="G43" i="18"/>
  <c r="G42" i="18"/>
  <c r="C43" i="18"/>
  <c r="C42" i="18"/>
  <c r="W43" i="17"/>
  <c r="W42" i="17"/>
  <c r="S43" i="17"/>
  <c r="S42" i="17"/>
  <c r="O43" i="17"/>
  <c r="O42" i="17"/>
  <c r="K43" i="17"/>
  <c r="K42" i="17"/>
  <c r="G43" i="17"/>
  <c r="G42" i="17"/>
  <c r="C43" i="17"/>
  <c r="C42" i="17"/>
  <c r="W43" i="16"/>
  <c r="W42" i="16"/>
  <c r="S43" i="16"/>
  <c r="S42" i="16"/>
  <c r="O43" i="16"/>
  <c r="O42" i="16"/>
  <c r="K43" i="16"/>
  <c r="K42" i="16"/>
  <c r="G43" i="16"/>
  <c r="G42" i="16"/>
  <c r="C43" i="16"/>
  <c r="C42" i="16"/>
  <c r="W43" i="15"/>
  <c r="W42" i="15"/>
  <c r="S43" i="15"/>
  <c r="S42" i="15"/>
  <c r="O43" i="15"/>
  <c r="O42" i="15"/>
  <c r="K43" i="15"/>
  <c r="K42" i="15"/>
  <c r="G43" i="15"/>
  <c r="G42" i="15"/>
  <c r="C43" i="15"/>
  <c r="C42" i="15"/>
  <c r="W43" i="14"/>
  <c r="W42" i="14"/>
  <c r="S43" i="14"/>
  <c r="S42" i="14"/>
  <c r="O43" i="14"/>
  <c r="O42" i="14"/>
  <c r="K43" i="14"/>
  <c r="K42" i="14"/>
  <c r="G43" i="14"/>
  <c r="G42" i="14"/>
  <c r="C43" i="14"/>
  <c r="C42" i="14"/>
  <c r="W43" i="13"/>
  <c r="W42" i="13"/>
  <c r="S43" i="13"/>
  <c r="S42" i="13"/>
  <c r="O43" i="13"/>
  <c r="O42" i="13"/>
  <c r="K43" i="13"/>
  <c r="K42" i="13"/>
  <c r="G43" i="13"/>
  <c r="G42" i="13"/>
  <c r="C43" i="13"/>
  <c r="C42" i="13"/>
  <c r="W43" i="12"/>
  <c r="W42" i="12"/>
  <c r="S43" i="12"/>
  <c r="S42" i="12"/>
  <c r="O43" i="12"/>
  <c r="O42" i="12"/>
  <c r="K43" i="12"/>
  <c r="K42" i="12"/>
  <c r="G43" i="12"/>
  <c r="G42" i="12"/>
  <c r="C43" i="12"/>
  <c r="C42" i="12"/>
  <c r="W43" i="11"/>
  <c r="W42" i="11"/>
  <c r="S43" i="11"/>
  <c r="S42" i="11"/>
  <c r="O43" i="11"/>
  <c r="O42" i="11"/>
  <c r="K43" i="11"/>
  <c r="K42" i="11"/>
  <c r="G43" i="11"/>
  <c r="G42" i="11"/>
  <c r="C43" i="11"/>
  <c r="C42" i="11"/>
  <c r="W43" i="10"/>
  <c r="W42" i="10"/>
  <c r="S43" i="10"/>
  <c r="S42" i="10"/>
  <c r="O43" i="10"/>
  <c r="O42" i="10"/>
  <c r="K43" i="10"/>
  <c r="K42" i="10"/>
  <c r="G43" i="10"/>
  <c r="G42" i="10"/>
  <c r="C43" i="10"/>
  <c r="C42" i="10"/>
  <c r="W43" i="9"/>
  <c r="W42" i="9"/>
  <c r="S43" i="9"/>
  <c r="S42" i="9"/>
  <c r="O43" i="9"/>
  <c r="O42" i="9"/>
  <c r="K43" i="9"/>
  <c r="K42" i="9"/>
  <c r="G43" i="9"/>
  <c r="G42" i="9"/>
  <c r="C43" i="9"/>
  <c r="C42" i="9"/>
  <c r="W43" i="8"/>
  <c r="W42" i="8"/>
  <c r="S43" i="8"/>
  <c r="S42" i="8"/>
  <c r="O43" i="8"/>
  <c r="O42" i="8"/>
  <c r="K43" i="8"/>
  <c r="K42" i="8"/>
  <c r="G43" i="8"/>
  <c r="G42" i="8"/>
  <c r="C43" i="8"/>
  <c r="C42" i="8"/>
  <c r="W43" i="7"/>
  <c r="W42" i="7"/>
  <c r="S43" i="7"/>
  <c r="S42" i="7"/>
  <c r="O43" i="7"/>
  <c r="O42" i="7"/>
  <c r="K43" i="7"/>
  <c r="K42" i="7"/>
  <c r="G43" i="7"/>
  <c r="G42" i="7"/>
  <c r="C43" i="7"/>
  <c r="C42" i="7"/>
  <c r="W43" i="6"/>
  <c r="W42" i="6"/>
  <c r="S43" i="6"/>
  <c r="S42" i="6"/>
  <c r="O43" i="6"/>
  <c r="O42" i="6"/>
  <c r="K43" i="6"/>
  <c r="K42" i="6"/>
  <c r="G43" i="6"/>
  <c r="G42" i="6"/>
  <c r="C43" i="6"/>
  <c r="C42" i="6"/>
  <c r="W43" i="5"/>
  <c r="W42" i="5"/>
  <c r="S43" i="5"/>
  <c r="S42" i="5"/>
  <c r="O43" i="5"/>
  <c r="O42" i="5"/>
  <c r="K43" i="5"/>
  <c r="K42" i="5"/>
  <c r="G43" i="5"/>
  <c r="G42" i="5"/>
  <c r="C43" i="5"/>
  <c r="C42" i="5"/>
  <c r="W43" i="4"/>
  <c r="W42" i="4"/>
  <c r="S43" i="4"/>
  <c r="S42" i="4"/>
  <c r="O43" i="4"/>
  <c r="O42" i="4"/>
  <c r="K43" i="4"/>
  <c r="K42" i="4"/>
  <c r="G43" i="4"/>
  <c r="G42" i="4"/>
  <c r="C43" i="4"/>
  <c r="C42" i="4"/>
  <c r="W43" i="3"/>
  <c r="W42" i="3"/>
  <c r="S43" i="3"/>
  <c r="S42" i="3"/>
  <c r="O43" i="3"/>
  <c r="O42" i="3"/>
  <c r="K43" i="3"/>
  <c r="K42" i="3"/>
  <c r="G43" i="3"/>
  <c r="G42" i="3"/>
  <c r="C43" i="3"/>
  <c r="C42" i="3"/>
  <c r="W43" i="2"/>
  <c r="W42" i="2"/>
  <c r="S43" i="2"/>
  <c r="S42" i="2"/>
  <c r="O43" i="2"/>
  <c r="O42" i="2"/>
  <c r="K43" i="2"/>
  <c r="K42" i="2"/>
  <c r="G43" i="2"/>
  <c r="G42" i="2"/>
  <c r="C43" i="2"/>
  <c r="C42" i="2"/>
  <c r="W43" i="1"/>
  <c r="W42" i="1"/>
  <c r="S43" i="1"/>
  <c r="S42" i="1"/>
  <c r="O43" i="1"/>
  <c r="O42" i="1"/>
  <c r="K43" i="1"/>
  <c r="K42" i="1"/>
  <c r="G43" i="1"/>
  <c r="G42" i="1"/>
  <c r="C43" i="1"/>
  <c r="C42" i="1"/>
  <c r="D42" i="46"/>
  <c r="D43" i="47"/>
  <c r="D42" i="47"/>
  <c r="G52" i="51" l="1"/>
  <c r="H48" i="51"/>
  <c r="D46" i="51"/>
  <c r="D44" i="51"/>
  <c r="H42" i="51"/>
  <c r="F42" i="51"/>
  <c r="H40" i="51"/>
  <c r="F40" i="51"/>
  <c r="E38" i="51"/>
  <c r="F36" i="51"/>
  <c r="H34" i="51"/>
  <c r="E34" i="51"/>
  <c r="F32" i="51"/>
  <c r="D32" i="51"/>
  <c r="F30" i="51"/>
  <c r="D30" i="51"/>
  <c r="H28" i="51"/>
  <c r="F28" i="51"/>
  <c r="D28" i="51"/>
  <c r="H24" i="51"/>
  <c r="D24" i="51"/>
  <c r="F22" i="51"/>
  <c r="D20" i="51"/>
  <c r="H18" i="51"/>
  <c r="F18" i="51"/>
  <c r="K44" i="7"/>
  <c r="F14" i="51"/>
  <c r="H12" i="51"/>
  <c r="F12" i="51"/>
  <c r="F8" i="51"/>
  <c r="F6" i="51"/>
  <c r="C6" i="51"/>
  <c r="H4" i="51"/>
  <c r="F4" i="51"/>
  <c r="E4" i="51"/>
  <c r="D4" i="51"/>
  <c r="H52" i="51"/>
  <c r="E52" i="51"/>
  <c r="D52" i="51"/>
  <c r="G50" i="51"/>
  <c r="F50" i="51"/>
  <c r="E50" i="51"/>
  <c r="C50" i="51"/>
  <c r="G48" i="51"/>
  <c r="E48" i="51"/>
  <c r="D48" i="51"/>
  <c r="G46" i="51"/>
  <c r="C46" i="51"/>
  <c r="H44" i="51"/>
  <c r="G44" i="51"/>
  <c r="E44" i="51"/>
  <c r="G42" i="51"/>
  <c r="E42" i="51"/>
  <c r="D42" i="51"/>
  <c r="C42" i="51"/>
  <c r="D40" i="51"/>
  <c r="C40" i="51"/>
  <c r="H38" i="51"/>
  <c r="G38" i="51"/>
  <c r="F38" i="51"/>
  <c r="D38" i="51"/>
  <c r="C38" i="51"/>
  <c r="H36" i="51"/>
  <c r="G36" i="51"/>
  <c r="E36" i="51"/>
  <c r="D36" i="51"/>
  <c r="G34" i="51"/>
  <c r="F34" i="51"/>
  <c r="C34" i="51"/>
  <c r="G32" i="51"/>
  <c r="E32" i="51"/>
  <c r="C32" i="51"/>
  <c r="H30" i="51"/>
  <c r="G30" i="51"/>
  <c r="E30" i="51"/>
  <c r="C30" i="51"/>
  <c r="C28" i="51"/>
  <c r="H26" i="51"/>
  <c r="G26" i="51"/>
  <c r="E26" i="51"/>
  <c r="D26" i="51"/>
  <c r="G24" i="51"/>
  <c r="F24" i="51"/>
  <c r="E24" i="51"/>
  <c r="G22" i="51"/>
  <c r="D22" i="51"/>
  <c r="H20" i="51"/>
  <c r="G20" i="51"/>
  <c r="E20" i="51"/>
  <c r="C20" i="51"/>
  <c r="E18" i="51"/>
  <c r="C18" i="51"/>
  <c r="G14" i="51"/>
  <c r="G12" i="51"/>
  <c r="D12" i="51"/>
  <c r="C12" i="51"/>
  <c r="H10" i="51"/>
  <c r="G10" i="51"/>
  <c r="E10" i="51"/>
  <c r="D10" i="51"/>
  <c r="E8" i="51"/>
  <c r="D8" i="51"/>
  <c r="G6" i="51"/>
  <c r="E6" i="51"/>
  <c r="G4" i="51"/>
  <c r="F46" i="51"/>
  <c r="C24" i="51"/>
  <c r="C22" i="51"/>
  <c r="H14" i="51"/>
  <c r="X43" i="50"/>
  <c r="T43" i="50"/>
  <c r="P43" i="50"/>
  <c r="L43" i="50"/>
  <c r="H43" i="50"/>
  <c r="D43" i="50"/>
  <c r="X42" i="50"/>
  <c r="H103" i="51" s="1"/>
  <c r="H102" i="51"/>
  <c r="T42" i="50"/>
  <c r="G103" i="51" s="1"/>
  <c r="G102" i="51"/>
  <c r="P42" i="50"/>
  <c r="F103" i="51" s="1"/>
  <c r="F102" i="51"/>
  <c r="L42" i="50"/>
  <c r="E103" i="51" s="1"/>
  <c r="E102" i="51"/>
  <c r="H42" i="50"/>
  <c r="D103" i="51" s="1"/>
  <c r="D102" i="51"/>
  <c r="D42" i="50"/>
  <c r="C103" i="51" s="1"/>
  <c r="C102" i="51"/>
  <c r="X43" i="49"/>
  <c r="T43" i="49"/>
  <c r="P43" i="49"/>
  <c r="L43" i="49"/>
  <c r="H43" i="49"/>
  <c r="D43" i="49"/>
  <c r="X42" i="49"/>
  <c r="H101" i="51" s="1"/>
  <c r="H100" i="51"/>
  <c r="T42" i="49"/>
  <c r="G101" i="51" s="1"/>
  <c r="G100" i="51"/>
  <c r="P42" i="49"/>
  <c r="F101" i="51" s="1"/>
  <c r="F100" i="51"/>
  <c r="L42" i="49"/>
  <c r="E101" i="51" s="1"/>
  <c r="E100" i="51"/>
  <c r="H42" i="49"/>
  <c r="D101" i="51" s="1"/>
  <c r="D100" i="51"/>
  <c r="D42" i="49"/>
  <c r="C101" i="51" s="1"/>
  <c r="C100" i="51"/>
  <c r="X43" i="48"/>
  <c r="T43" i="48"/>
  <c r="P43" i="48"/>
  <c r="L43" i="48"/>
  <c r="H43" i="48"/>
  <c r="D43" i="48"/>
  <c r="X42" i="48"/>
  <c r="H99" i="51" s="1"/>
  <c r="H98" i="51"/>
  <c r="T42" i="48"/>
  <c r="G99" i="51" s="1"/>
  <c r="G98" i="51"/>
  <c r="P42" i="48"/>
  <c r="F99" i="51" s="1"/>
  <c r="F98" i="51"/>
  <c r="L42" i="48"/>
  <c r="E99" i="51" s="1"/>
  <c r="E98" i="51"/>
  <c r="H42" i="48"/>
  <c r="D99" i="51" s="1"/>
  <c r="D98" i="51"/>
  <c r="D42" i="48"/>
  <c r="C98" i="51"/>
  <c r="X43" i="47"/>
  <c r="T43" i="47"/>
  <c r="P43" i="47"/>
  <c r="L43" i="47"/>
  <c r="H43" i="47"/>
  <c r="X42" i="47"/>
  <c r="H97" i="51" s="1"/>
  <c r="H96" i="51"/>
  <c r="T42" i="47"/>
  <c r="G97" i="51" s="1"/>
  <c r="G96" i="51"/>
  <c r="P42" i="47"/>
  <c r="F97" i="51" s="1"/>
  <c r="F96" i="51"/>
  <c r="L42" i="47"/>
  <c r="E97" i="51" s="1"/>
  <c r="E96" i="51"/>
  <c r="H42" i="47"/>
  <c r="D97" i="51" s="1"/>
  <c r="D96" i="51"/>
  <c r="C97" i="51"/>
  <c r="X43" i="46"/>
  <c r="T43" i="46"/>
  <c r="P43" i="46"/>
  <c r="L43" i="46"/>
  <c r="H43" i="46"/>
  <c r="D43" i="46"/>
  <c r="X42" i="46"/>
  <c r="H95" i="51" s="1"/>
  <c r="H94" i="51"/>
  <c r="T42" i="46"/>
  <c r="G95" i="51" s="1"/>
  <c r="G94" i="51"/>
  <c r="P42" i="46"/>
  <c r="F95" i="51" s="1"/>
  <c r="F94" i="51"/>
  <c r="L42" i="46"/>
  <c r="E95" i="51" s="1"/>
  <c r="E94" i="51"/>
  <c r="H42" i="46"/>
  <c r="D95" i="51" s="1"/>
  <c r="D94" i="51"/>
  <c r="X43" i="45"/>
  <c r="T43" i="45"/>
  <c r="P43" i="45"/>
  <c r="L43" i="45"/>
  <c r="H43" i="45"/>
  <c r="D43" i="45"/>
  <c r="X42" i="45"/>
  <c r="H93" i="51" s="1"/>
  <c r="H92" i="51"/>
  <c r="T42" i="45"/>
  <c r="G93" i="51" s="1"/>
  <c r="G92" i="51"/>
  <c r="P42" i="45"/>
  <c r="F93" i="51" s="1"/>
  <c r="F92" i="51"/>
  <c r="L42" i="45"/>
  <c r="E93" i="51" s="1"/>
  <c r="E92" i="51"/>
  <c r="H42" i="45"/>
  <c r="D93" i="51" s="1"/>
  <c r="D92" i="51"/>
  <c r="D42" i="45"/>
  <c r="C93" i="51" s="1"/>
  <c r="X43" i="44"/>
  <c r="T43" i="44"/>
  <c r="P43" i="44"/>
  <c r="L43" i="44"/>
  <c r="H43" i="44"/>
  <c r="D43" i="44"/>
  <c r="X42" i="44"/>
  <c r="H91" i="51" s="1"/>
  <c r="H90" i="51"/>
  <c r="T42" i="44"/>
  <c r="G91" i="51" s="1"/>
  <c r="G90" i="51"/>
  <c r="P42" i="44"/>
  <c r="F91" i="51" s="1"/>
  <c r="F90" i="51"/>
  <c r="L42" i="44"/>
  <c r="E91" i="51" s="1"/>
  <c r="E90" i="51"/>
  <c r="H42" i="44"/>
  <c r="D91" i="51" s="1"/>
  <c r="D90" i="51"/>
  <c r="D42" i="44"/>
  <c r="C90" i="51"/>
  <c r="X43" i="43"/>
  <c r="T43" i="43"/>
  <c r="P43" i="43"/>
  <c r="L43" i="43"/>
  <c r="H43" i="43"/>
  <c r="D43" i="43"/>
  <c r="X42" i="43"/>
  <c r="H89" i="51" s="1"/>
  <c r="H88" i="51"/>
  <c r="T42" i="43"/>
  <c r="G89" i="51" s="1"/>
  <c r="G88" i="51"/>
  <c r="P42" i="43"/>
  <c r="F89" i="51" s="1"/>
  <c r="F88" i="51"/>
  <c r="L42" i="43"/>
  <c r="E89" i="51" s="1"/>
  <c r="E88" i="51"/>
  <c r="H42" i="43"/>
  <c r="D89" i="51" s="1"/>
  <c r="D88" i="51"/>
  <c r="D42" i="43"/>
  <c r="C89" i="51" s="1"/>
  <c r="C88" i="51"/>
  <c r="X43" i="42"/>
  <c r="T43" i="42"/>
  <c r="P43" i="42"/>
  <c r="L43" i="42"/>
  <c r="H43" i="42"/>
  <c r="D43" i="42"/>
  <c r="X42" i="42"/>
  <c r="H87" i="51" s="1"/>
  <c r="H86" i="51"/>
  <c r="T42" i="42"/>
  <c r="G87" i="51" s="1"/>
  <c r="G86" i="51"/>
  <c r="P42" i="42"/>
  <c r="F87" i="51" s="1"/>
  <c r="F86" i="51"/>
  <c r="L42" i="42"/>
  <c r="E87" i="51" s="1"/>
  <c r="E86" i="51"/>
  <c r="H42" i="42"/>
  <c r="D87" i="51" s="1"/>
  <c r="D86" i="51"/>
  <c r="D42" i="42"/>
  <c r="C87" i="51" s="1"/>
  <c r="C86" i="51"/>
  <c r="X43" i="41"/>
  <c r="T43" i="41"/>
  <c r="P43" i="41"/>
  <c r="L43" i="41"/>
  <c r="H43" i="41"/>
  <c r="D43" i="41"/>
  <c r="X42" i="41"/>
  <c r="H85" i="51" s="1"/>
  <c r="H84" i="51"/>
  <c r="T42" i="41"/>
  <c r="G85" i="51" s="1"/>
  <c r="G84" i="51"/>
  <c r="P42" i="41"/>
  <c r="F85" i="51" s="1"/>
  <c r="F84" i="51"/>
  <c r="L42" i="41"/>
  <c r="E85" i="51" s="1"/>
  <c r="E84" i="51"/>
  <c r="H42" i="41"/>
  <c r="D85" i="51" s="1"/>
  <c r="D84" i="51"/>
  <c r="D42" i="41"/>
  <c r="C85" i="51" s="1"/>
  <c r="C84" i="51"/>
  <c r="X43" i="40"/>
  <c r="T43" i="40"/>
  <c r="P43" i="40"/>
  <c r="L43" i="40"/>
  <c r="H43" i="40"/>
  <c r="D43" i="40"/>
  <c r="X42" i="40"/>
  <c r="H83" i="51" s="1"/>
  <c r="H82" i="51"/>
  <c r="T42" i="40"/>
  <c r="G83" i="51" s="1"/>
  <c r="G82" i="51"/>
  <c r="P42" i="40"/>
  <c r="F83" i="51" s="1"/>
  <c r="F82" i="51"/>
  <c r="L42" i="40"/>
  <c r="E83" i="51" s="1"/>
  <c r="E82" i="51"/>
  <c r="H42" i="40"/>
  <c r="D83" i="51" s="1"/>
  <c r="D82" i="51"/>
  <c r="D42" i="40"/>
  <c r="C83" i="51" s="1"/>
  <c r="C82" i="51"/>
  <c r="X43" i="39"/>
  <c r="T43" i="39"/>
  <c r="P43" i="39"/>
  <c r="L43" i="39"/>
  <c r="H43" i="39"/>
  <c r="D43" i="39"/>
  <c r="X42" i="39"/>
  <c r="H81" i="51" s="1"/>
  <c r="H80" i="51"/>
  <c r="T42" i="39"/>
  <c r="G81" i="51" s="1"/>
  <c r="G80" i="51"/>
  <c r="P42" i="39"/>
  <c r="F81" i="51" s="1"/>
  <c r="F80" i="51"/>
  <c r="L42" i="39"/>
  <c r="E81" i="51" s="1"/>
  <c r="E80" i="51"/>
  <c r="H42" i="39"/>
  <c r="D81" i="51" s="1"/>
  <c r="D80" i="51"/>
  <c r="D42" i="39"/>
  <c r="C81" i="51" s="1"/>
  <c r="C80" i="51"/>
  <c r="X43" i="38"/>
  <c r="T43" i="38"/>
  <c r="P43" i="38"/>
  <c r="L43" i="38"/>
  <c r="H43" i="38"/>
  <c r="D43" i="38"/>
  <c r="X42" i="38"/>
  <c r="H79" i="51" s="1"/>
  <c r="H78" i="51"/>
  <c r="T42" i="38"/>
  <c r="G79" i="51" s="1"/>
  <c r="G78" i="51"/>
  <c r="P42" i="38"/>
  <c r="F79" i="51" s="1"/>
  <c r="F78" i="51"/>
  <c r="L42" i="38"/>
  <c r="E79" i="51" s="1"/>
  <c r="E78" i="51"/>
  <c r="H42" i="38"/>
  <c r="D79" i="51" s="1"/>
  <c r="D78" i="51"/>
  <c r="D42" i="38"/>
  <c r="C79" i="51" s="1"/>
  <c r="C78" i="51"/>
  <c r="X43" i="37"/>
  <c r="T43" i="37"/>
  <c r="P43" i="37"/>
  <c r="L43" i="37"/>
  <c r="H43" i="37"/>
  <c r="D43" i="37"/>
  <c r="X42" i="37"/>
  <c r="H77" i="51" s="1"/>
  <c r="H76" i="51"/>
  <c r="T42" i="37"/>
  <c r="G77" i="51" s="1"/>
  <c r="G76" i="51"/>
  <c r="P42" i="37"/>
  <c r="F77" i="51" s="1"/>
  <c r="F76" i="51"/>
  <c r="L42" i="37"/>
  <c r="E77" i="51" s="1"/>
  <c r="E76" i="51"/>
  <c r="H42" i="37"/>
  <c r="D77" i="51" s="1"/>
  <c r="D76" i="51"/>
  <c r="D42" i="37"/>
  <c r="C77" i="51" s="1"/>
  <c r="C76" i="51"/>
  <c r="X43" i="36"/>
  <c r="T43" i="36"/>
  <c r="P43" i="36"/>
  <c r="L43" i="36"/>
  <c r="H43" i="36"/>
  <c r="D43" i="36"/>
  <c r="X42" i="36"/>
  <c r="H75" i="51" s="1"/>
  <c r="H74" i="51"/>
  <c r="T42" i="36"/>
  <c r="G75" i="51" s="1"/>
  <c r="G74" i="51"/>
  <c r="P42" i="36"/>
  <c r="F75" i="51" s="1"/>
  <c r="F74" i="51"/>
  <c r="L42" i="36"/>
  <c r="E75" i="51" s="1"/>
  <c r="E74" i="51"/>
  <c r="H42" i="36"/>
  <c r="D75" i="51" s="1"/>
  <c r="D74" i="51"/>
  <c r="D42" i="36"/>
  <c r="C75" i="51" s="1"/>
  <c r="C74" i="51"/>
  <c r="X43" i="35"/>
  <c r="T43" i="35"/>
  <c r="P43" i="35"/>
  <c r="L43" i="35"/>
  <c r="H43" i="35"/>
  <c r="D43" i="35"/>
  <c r="X42" i="35"/>
  <c r="H73" i="51" s="1"/>
  <c r="H72" i="51"/>
  <c r="T42" i="35"/>
  <c r="G73" i="51" s="1"/>
  <c r="G72" i="51"/>
  <c r="P42" i="35"/>
  <c r="F73" i="51" s="1"/>
  <c r="F72" i="51"/>
  <c r="L42" i="35"/>
  <c r="E73" i="51" s="1"/>
  <c r="E72" i="51"/>
  <c r="H42" i="35"/>
  <c r="D73" i="51" s="1"/>
  <c r="D72" i="51"/>
  <c r="D42" i="35"/>
  <c r="C73" i="51" s="1"/>
  <c r="C72" i="51"/>
  <c r="X43" i="34"/>
  <c r="T43" i="34"/>
  <c r="P43" i="34"/>
  <c r="L43" i="34"/>
  <c r="H43" i="34"/>
  <c r="D43" i="34"/>
  <c r="X42" i="34"/>
  <c r="H71" i="51" s="1"/>
  <c r="H70" i="51"/>
  <c r="T42" i="34"/>
  <c r="G71" i="51" s="1"/>
  <c r="G70" i="51"/>
  <c r="P42" i="34"/>
  <c r="F71" i="51" s="1"/>
  <c r="F70" i="51"/>
  <c r="L42" i="34"/>
  <c r="E71" i="51" s="1"/>
  <c r="E70" i="51"/>
  <c r="H42" i="34"/>
  <c r="D71" i="51" s="1"/>
  <c r="D70" i="51"/>
  <c r="D42" i="34"/>
  <c r="C71" i="51" s="1"/>
  <c r="C70" i="51"/>
  <c r="X43" i="33"/>
  <c r="T43" i="33"/>
  <c r="P43" i="33"/>
  <c r="L43" i="33"/>
  <c r="H43" i="33"/>
  <c r="D43" i="33"/>
  <c r="X42" i="33"/>
  <c r="H69" i="51" s="1"/>
  <c r="H68" i="51"/>
  <c r="T42" i="33"/>
  <c r="G69" i="51" s="1"/>
  <c r="G68" i="51"/>
  <c r="P42" i="33"/>
  <c r="F69" i="51" s="1"/>
  <c r="F68" i="51"/>
  <c r="L42" i="33"/>
  <c r="E69" i="51" s="1"/>
  <c r="E68" i="51"/>
  <c r="H42" i="33"/>
  <c r="D69" i="51" s="1"/>
  <c r="D68" i="51"/>
  <c r="D42" i="33"/>
  <c r="C69" i="51" s="1"/>
  <c r="C68" i="51"/>
  <c r="X43" i="32"/>
  <c r="T43" i="32"/>
  <c r="P43" i="32"/>
  <c r="L43" i="32"/>
  <c r="H43" i="32"/>
  <c r="D43" i="32"/>
  <c r="X42" i="32"/>
  <c r="H67" i="51" s="1"/>
  <c r="H66" i="51"/>
  <c r="T42" i="32"/>
  <c r="G67" i="51" s="1"/>
  <c r="G66" i="51"/>
  <c r="P42" i="32"/>
  <c r="F67" i="51" s="1"/>
  <c r="F66" i="51"/>
  <c r="L42" i="32"/>
  <c r="E67" i="51" s="1"/>
  <c r="E66" i="51"/>
  <c r="H42" i="32"/>
  <c r="D67" i="51" s="1"/>
  <c r="D66" i="51"/>
  <c r="D42" i="32"/>
  <c r="C67" i="51" s="1"/>
  <c r="C66" i="51"/>
  <c r="X43" i="31"/>
  <c r="T43" i="31"/>
  <c r="P43" i="31"/>
  <c r="L43" i="31"/>
  <c r="H43" i="31"/>
  <c r="D43" i="31"/>
  <c r="X42" i="31"/>
  <c r="H65" i="51" s="1"/>
  <c r="H64" i="51"/>
  <c r="T42" i="31"/>
  <c r="G65" i="51" s="1"/>
  <c r="G64" i="51"/>
  <c r="P42" i="31"/>
  <c r="F65" i="51" s="1"/>
  <c r="F64" i="51"/>
  <c r="L42" i="31"/>
  <c r="E65" i="51" s="1"/>
  <c r="E64" i="51"/>
  <c r="H42" i="31"/>
  <c r="D65" i="51" s="1"/>
  <c r="D64" i="51"/>
  <c r="D42" i="31"/>
  <c r="C65" i="51" s="1"/>
  <c r="C64" i="51"/>
  <c r="X43" i="30"/>
  <c r="T43" i="30"/>
  <c r="P43" i="30"/>
  <c r="L43" i="30"/>
  <c r="H43" i="30"/>
  <c r="D43" i="30"/>
  <c r="X42" i="30"/>
  <c r="H63" i="51" s="1"/>
  <c r="H62" i="51"/>
  <c r="T42" i="30"/>
  <c r="G63" i="51" s="1"/>
  <c r="G62" i="51"/>
  <c r="P42" i="30"/>
  <c r="F63" i="51" s="1"/>
  <c r="F62" i="51"/>
  <c r="L42" i="30"/>
  <c r="E63" i="51" s="1"/>
  <c r="E62" i="51"/>
  <c r="H42" i="30"/>
  <c r="D63" i="51" s="1"/>
  <c r="D62" i="51"/>
  <c r="D42" i="30"/>
  <c r="C63" i="51" s="1"/>
  <c r="C62" i="51"/>
  <c r="X43" i="29"/>
  <c r="T43" i="29"/>
  <c r="P43" i="29"/>
  <c r="L43" i="29"/>
  <c r="H43" i="29"/>
  <c r="D43" i="29"/>
  <c r="X42" i="29"/>
  <c r="H61" i="51" s="1"/>
  <c r="H60" i="51"/>
  <c r="T42" i="29"/>
  <c r="G61" i="51" s="1"/>
  <c r="G60" i="51"/>
  <c r="P42" i="29"/>
  <c r="F61" i="51" s="1"/>
  <c r="F60" i="51"/>
  <c r="L42" i="29"/>
  <c r="E61" i="51" s="1"/>
  <c r="E60" i="51"/>
  <c r="H42" i="29"/>
  <c r="D61" i="51" s="1"/>
  <c r="D60" i="51"/>
  <c r="D42" i="29"/>
  <c r="C61" i="51" s="1"/>
  <c r="C60" i="51"/>
  <c r="X43" i="28"/>
  <c r="T43" i="28"/>
  <c r="P43" i="28"/>
  <c r="L43" i="28"/>
  <c r="H43" i="28"/>
  <c r="D43" i="28"/>
  <c r="X42" i="28"/>
  <c r="H59" i="51" s="1"/>
  <c r="H58" i="51"/>
  <c r="T42" i="28"/>
  <c r="G59" i="51" s="1"/>
  <c r="G58" i="51"/>
  <c r="P42" i="28"/>
  <c r="F59" i="51" s="1"/>
  <c r="F58" i="51"/>
  <c r="L42" i="28"/>
  <c r="E59" i="51" s="1"/>
  <c r="E58" i="51"/>
  <c r="H42" i="28"/>
  <c r="D59" i="51" s="1"/>
  <c r="D58" i="51"/>
  <c r="D42" i="28"/>
  <c r="C59" i="51" s="1"/>
  <c r="C58" i="51"/>
  <c r="X43" i="27"/>
  <c r="T43" i="27"/>
  <c r="P43" i="27"/>
  <c r="L43" i="27"/>
  <c r="H43" i="27"/>
  <c r="D43" i="27"/>
  <c r="X42" i="27"/>
  <c r="H57" i="51" s="1"/>
  <c r="H56" i="51"/>
  <c r="T42" i="27"/>
  <c r="G57" i="51" s="1"/>
  <c r="G56" i="51"/>
  <c r="P42" i="27"/>
  <c r="F57" i="51" s="1"/>
  <c r="F56" i="51"/>
  <c r="L42" i="27"/>
  <c r="E57" i="51" s="1"/>
  <c r="E56" i="51"/>
  <c r="H42" i="27"/>
  <c r="D57" i="51" s="1"/>
  <c r="D56" i="51"/>
  <c r="D42" i="27"/>
  <c r="C57" i="51" s="1"/>
  <c r="C56" i="51"/>
  <c r="X43" i="26"/>
  <c r="T43" i="26"/>
  <c r="P43" i="26"/>
  <c r="L43" i="26"/>
  <c r="H43" i="26"/>
  <c r="D43" i="26"/>
  <c r="X42" i="26"/>
  <c r="H55" i="51" s="1"/>
  <c r="H54" i="51"/>
  <c r="T42" i="26"/>
  <c r="G55" i="51" s="1"/>
  <c r="G54" i="51"/>
  <c r="P42" i="26"/>
  <c r="F55" i="51" s="1"/>
  <c r="F54" i="51"/>
  <c r="L42" i="26"/>
  <c r="E55" i="51" s="1"/>
  <c r="E54" i="51"/>
  <c r="H42" i="26"/>
  <c r="D55" i="51" s="1"/>
  <c r="D54" i="51"/>
  <c r="D42" i="26"/>
  <c r="C55" i="51" s="1"/>
  <c r="C54" i="51"/>
  <c r="X43" i="25"/>
  <c r="T43" i="25"/>
  <c r="P43" i="25"/>
  <c r="L43" i="25"/>
  <c r="H43" i="25"/>
  <c r="D43" i="25"/>
  <c r="X42" i="25"/>
  <c r="H53" i="51" s="1"/>
  <c r="T42" i="25"/>
  <c r="G53" i="51" s="1"/>
  <c r="P42" i="25"/>
  <c r="F53" i="51" s="1"/>
  <c r="F52" i="51"/>
  <c r="L42" i="25"/>
  <c r="E53" i="51" s="1"/>
  <c r="H42" i="25"/>
  <c r="D53" i="51" s="1"/>
  <c r="D42" i="25"/>
  <c r="C53" i="51" s="1"/>
  <c r="C52" i="51"/>
  <c r="X43" i="24"/>
  <c r="T43" i="24"/>
  <c r="P43" i="24"/>
  <c r="L43" i="24"/>
  <c r="H43" i="24"/>
  <c r="D43" i="24"/>
  <c r="X42" i="24"/>
  <c r="H51" i="51" s="1"/>
  <c r="H50" i="51"/>
  <c r="T42" i="24"/>
  <c r="G51" i="51" s="1"/>
  <c r="P42" i="24"/>
  <c r="F51" i="51" s="1"/>
  <c r="L42" i="24"/>
  <c r="E51" i="51" s="1"/>
  <c r="H42" i="24"/>
  <c r="D51" i="51" s="1"/>
  <c r="D50" i="51"/>
  <c r="D42" i="24"/>
  <c r="C51" i="51" s="1"/>
  <c r="X43" i="23"/>
  <c r="T43" i="23"/>
  <c r="P43" i="23"/>
  <c r="L43" i="23"/>
  <c r="H43" i="23"/>
  <c r="D43" i="23"/>
  <c r="X42" i="23"/>
  <c r="H49" i="51" s="1"/>
  <c r="T42" i="23"/>
  <c r="G49" i="51" s="1"/>
  <c r="P42" i="23"/>
  <c r="F49" i="51" s="1"/>
  <c r="F48" i="51"/>
  <c r="L42" i="23"/>
  <c r="E49" i="51" s="1"/>
  <c r="H42" i="23"/>
  <c r="D49" i="51" s="1"/>
  <c r="D42" i="23"/>
  <c r="C49" i="51" s="1"/>
  <c r="C48" i="51"/>
  <c r="X43" i="22"/>
  <c r="T43" i="22"/>
  <c r="P43" i="22"/>
  <c r="L43" i="22"/>
  <c r="H43" i="22"/>
  <c r="D43" i="22"/>
  <c r="X42" i="22"/>
  <c r="H47" i="51" s="1"/>
  <c r="H46" i="51"/>
  <c r="T42" i="22"/>
  <c r="G47" i="51" s="1"/>
  <c r="P42" i="22"/>
  <c r="F47" i="51" s="1"/>
  <c r="L42" i="22"/>
  <c r="E47" i="51" s="1"/>
  <c r="E46" i="51"/>
  <c r="H42" i="22"/>
  <c r="D47" i="51" s="1"/>
  <c r="D42" i="22"/>
  <c r="C47" i="51" s="1"/>
  <c r="X43" i="21"/>
  <c r="T43" i="21"/>
  <c r="P43" i="21"/>
  <c r="L43" i="21"/>
  <c r="H43" i="21"/>
  <c r="D43" i="21"/>
  <c r="X42" i="21"/>
  <c r="H45" i="51" s="1"/>
  <c r="T42" i="21"/>
  <c r="G45" i="51" s="1"/>
  <c r="P42" i="21"/>
  <c r="F45" i="51" s="1"/>
  <c r="F44" i="51"/>
  <c r="L42" i="21"/>
  <c r="E45" i="51" s="1"/>
  <c r="H42" i="21"/>
  <c r="D45" i="51" s="1"/>
  <c r="D42" i="21"/>
  <c r="C45" i="51" s="1"/>
  <c r="C44" i="51"/>
  <c r="X43" i="20"/>
  <c r="T43" i="20"/>
  <c r="P43" i="20"/>
  <c r="L43" i="20"/>
  <c r="H43" i="20"/>
  <c r="D43" i="20"/>
  <c r="X42" i="20"/>
  <c r="H43" i="51" s="1"/>
  <c r="T42" i="20"/>
  <c r="G43" i="51" s="1"/>
  <c r="P42" i="20"/>
  <c r="F43" i="51" s="1"/>
  <c r="L42" i="20"/>
  <c r="E43" i="51" s="1"/>
  <c r="H42" i="20"/>
  <c r="D43" i="51" s="1"/>
  <c r="D42" i="20"/>
  <c r="C43" i="51" s="1"/>
  <c r="X43" i="19"/>
  <c r="T43" i="19"/>
  <c r="P43" i="19"/>
  <c r="L43" i="19"/>
  <c r="H43" i="19"/>
  <c r="D43" i="19"/>
  <c r="X42" i="19"/>
  <c r="H41" i="51" s="1"/>
  <c r="T42" i="19"/>
  <c r="G41" i="51" s="1"/>
  <c r="G40" i="51"/>
  <c r="P42" i="19"/>
  <c r="F41" i="51" s="1"/>
  <c r="L42" i="19"/>
  <c r="E41" i="51" s="1"/>
  <c r="E40" i="51"/>
  <c r="H42" i="19"/>
  <c r="D41" i="51" s="1"/>
  <c r="D42" i="19"/>
  <c r="C41" i="51" s="1"/>
  <c r="X43" i="18"/>
  <c r="T43" i="18"/>
  <c r="P43" i="18"/>
  <c r="L43" i="18"/>
  <c r="H43" i="18"/>
  <c r="D43" i="18"/>
  <c r="X42" i="18"/>
  <c r="H39" i="51" s="1"/>
  <c r="T42" i="18"/>
  <c r="G39" i="51" s="1"/>
  <c r="P42" i="18"/>
  <c r="F39" i="51" s="1"/>
  <c r="L42" i="18"/>
  <c r="E39" i="51" s="1"/>
  <c r="H42" i="18"/>
  <c r="D39" i="51" s="1"/>
  <c r="D42" i="18"/>
  <c r="C39" i="51" s="1"/>
  <c r="X43" i="17"/>
  <c r="T43" i="17"/>
  <c r="P43" i="17"/>
  <c r="L43" i="17"/>
  <c r="H43" i="17"/>
  <c r="D43" i="17"/>
  <c r="X42" i="17"/>
  <c r="H37" i="51" s="1"/>
  <c r="T42" i="17"/>
  <c r="G37" i="51" s="1"/>
  <c r="P42" i="17"/>
  <c r="F37" i="51" s="1"/>
  <c r="L42" i="17"/>
  <c r="E37" i="51" s="1"/>
  <c r="H42" i="17"/>
  <c r="D37" i="51" s="1"/>
  <c r="D42" i="17"/>
  <c r="C37" i="51" s="1"/>
  <c r="C36" i="51"/>
  <c r="X43" i="16"/>
  <c r="T43" i="16"/>
  <c r="P43" i="16"/>
  <c r="L43" i="16"/>
  <c r="H43" i="16"/>
  <c r="D43" i="16"/>
  <c r="X42" i="16"/>
  <c r="H35" i="51" s="1"/>
  <c r="T42" i="16"/>
  <c r="G35" i="51" s="1"/>
  <c r="P42" i="16"/>
  <c r="F35" i="51" s="1"/>
  <c r="L42" i="16"/>
  <c r="E35" i="51" s="1"/>
  <c r="H42" i="16"/>
  <c r="D35" i="51" s="1"/>
  <c r="D34" i="51"/>
  <c r="D42" i="16"/>
  <c r="C35" i="51" s="1"/>
  <c r="X43" i="15"/>
  <c r="T43" i="15"/>
  <c r="P43" i="15"/>
  <c r="L43" i="15"/>
  <c r="H43" i="15"/>
  <c r="D43" i="15"/>
  <c r="X42" i="15"/>
  <c r="H33" i="51" s="1"/>
  <c r="H32" i="51"/>
  <c r="T42" i="15"/>
  <c r="G33" i="51" s="1"/>
  <c r="P42" i="15"/>
  <c r="F33" i="51" s="1"/>
  <c r="L42" i="15"/>
  <c r="E33" i="51" s="1"/>
  <c r="H42" i="15"/>
  <c r="D33" i="51" s="1"/>
  <c r="D42" i="15"/>
  <c r="C33" i="51" s="1"/>
  <c r="X43" i="14"/>
  <c r="T43" i="14"/>
  <c r="P43" i="14"/>
  <c r="L43" i="14"/>
  <c r="H43" i="14"/>
  <c r="D43" i="14"/>
  <c r="X42" i="14"/>
  <c r="H31" i="51" s="1"/>
  <c r="T42" i="14"/>
  <c r="G31" i="51" s="1"/>
  <c r="P42" i="14"/>
  <c r="F31" i="51" s="1"/>
  <c r="L42" i="14"/>
  <c r="E31" i="51" s="1"/>
  <c r="H42" i="14"/>
  <c r="D31" i="51" s="1"/>
  <c r="D42" i="14"/>
  <c r="C31" i="51" s="1"/>
  <c r="X43" i="13"/>
  <c r="T43" i="13"/>
  <c r="P43" i="13"/>
  <c r="L43" i="13"/>
  <c r="H43" i="13"/>
  <c r="D43" i="13"/>
  <c r="X42" i="13"/>
  <c r="H29" i="51" s="1"/>
  <c r="T42" i="13"/>
  <c r="G29" i="51" s="1"/>
  <c r="G28" i="51"/>
  <c r="P42" i="13"/>
  <c r="F29" i="51" s="1"/>
  <c r="L42" i="13"/>
  <c r="E29" i="51" s="1"/>
  <c r="E28" i="51"/>
  <c r="H42" i="13"/>
  <c r="D29" i="51" s="1"/>
  <c r="D42" i="13"/>
  <c r="C29" i="51" s="1"/>
  <c r="X43" i="12"/>
  <c r="T43" i="12"/>
  <c r="P43" i="12"/>
  <c r="L43" i="12"/>
  <c r="H43" i="12"/>
  <c r="D43" i="12"/>
  <c r="X42" i="12"/>
  <c r="H27" i="51" s="1"/>
  <c r="T42" i="12"/>
  <c r="G27" i="51" s="1"/>
  <c r="P42" i="12"/>
  <c r="F27" i="51" s="1"/>
  <c r="F26" i="51"/>
  <c r="L42" i="12"/>
  <c r="E27" i="51" s="1"/>
  <c r="H42" i="12"/>
  <c r="D27" i="51" s="1"/>
  <c r="D42" i="12"/>
  <c r="C26" i="51"/>
  <c r="X43" i="11"/>
  <c r="T43" i="11"/>
  <c r="P43" i="11"/>
  <c r="L43" i="11"/>
  <c r="H43" i="11"/>
  <c r="D43" i="11"/>
  <c r="X42" i="11"/>
  <c r="H25" i="51" s="1"/>
  <c r="T42" i="11"/>
  <c r="G25" i="51" s="1"/>
  <c r="P42" i="11"/>
  <c r="F25" i="51" s="1"/>
  <c r="L42" i="11"/>
  <c r="E25" i="51" s="1"/>
  <c r="H42" i="11"/>
  <c r="D25" i="51" s="1"/>
  <c r="D42" i="11"/>
  <c r="C25" i="51" s="1"/>
  <c r="X43" i="10"/>
  <c r="T43" i="10"/>
  <c r="P43" i="10"/>
  <c r="L43" i="10"/>
  <c r="H43" i="10"/>
  <c r="D43" i="10"/>
  <c r="X42" i="10"/>
  <c r="H23" i="51" s="1"/>
  <c r="H22" i="51"/>
  <c r="T42" i="10"/>
  <c r="G23" i="51" s="1"/>
  <c r="P42" i="10"/>
  <c r="F23" i="51" s="1"/>
  <c r="L42" i="10"/>
  <c r="E23" i="51" s="1"/>
  <c r="E22" i="51"/>
  <c r="H42" i="10"/>
  <c r="D23" i="51" s="1"/>
  <c r="D42" i="10"/>
  <c r="C23" i="51" s="1"/>
  <c r="X43" i="9"/>
  <c r="T43" i="9"/>
  <c r="P43" i="9"/>
  <c r="L43" i="9"/>
  <c r="H43" i="9"/>
  <c r="D43" i="9"/>
  <c r="X42" i="9"/>
  <c r="H21" i="51" s="1"/>
  <c r="T42" i="9"/>
  <c r="G21" i="51" s="1"/>
  <c r="P42" i="9"/>
  <c r="F21" i="51" s="1"/>
  <c r="F20" i="51"/>
  <c r="L42" i="9"/>
  <c r="E21" i="51" s="1"/>
  <c r="H42" i="9"/>
  <c r="D21" i="51" s="1"/>
  <c r="D42" i="9"/>
  <c r="C21" i="51" s="1"/>
  <c r="X43" i="8"/>
  <c r="T43" i="8"/>
  <c r="P43" i="8"/>
  <c r="L43" i="8"/>
  <c r="H43" i="8"/>
  <c r="D43" i="8"/>
  <c r="X42" i="8"/>
  <c r="H19" i="51" s="1"/>
  <c r="T42" i="8"/>
  <c r="G19" i="51" s="1"/>
  <c r="G18" i="51"/>
  <c r="P42" i="8"/>
  <c r="F19" i="51" s="1"/>
  <c r="L42" i="8"/>
  <c r="E19" i="51" s="1"/>
  <c r="H42" i="8"/>
  <c r="D19" i="51" s="1"/>
  <c r="D18" i="51"/>
  <c r="D42" i="8"/>
  <c r="C19" i="51" s="1"/>
  <c r="X43" i="7"/>
  <c r="T43" i="7"/>
  <c r="P43" i="7"/>
  <c r="L43" i="7"/>
  <c r="H43" i="7"/>
  <c r="D43" i="7"/>
  <c r="X42" i="7"/>
  <c r="T42" i="7"/>
  <c r="P42" i="7"/>
  <c r="L42" i="7"/>
  <c r="H42" i="7"/>
  <c r="D42" i="7"/>
  <c r="X43" i="6"/>
  <c r="T43" i="6"/>
  <c r="P43" i="6"/>
  <c r="L43" i="6"/>
  <c r="H43" i="6"/>
  <c r="D43" i="6"/>
  <c r="X42" i="6"/>
  <c r="H15" i="51" s="1"/>
  <c r="T42" i="6"/>
  <c r="G15" i="51" s="1"/>
  <c r="P42" i="6"/>
  <c r="F15" i="51" s="1"/>
  <c r="L42" i="6"/>
  <c r="E15" i="51" s="1"/>
  <c r="E14" i="51"/>
  <c r="H42" i="6"/>
  <c r="D15" i="51" s="1"/>
  <c r="D14" i="51"/>
  <c r="D42" i="6"/>
  <c r="C15" i="51" s="1"/>
  <c r="C14" i="51"/>
  <c r="X43" i="5"/>
  <c r="T43" i="5"/>
  <c r="P43" i="5"/>
  <c r="L43" i="5"/>
  <c r="H43" i="5"/>
  <c r="D43" i="5"/>
  <c r="X42" i="5"/>
  <c r="H13" i="51" s="1"/>
  <c r="T42" i="5"/>
  <c r="G13" i="51" s="1"/>
  <c r="P42" i="5"/>
  <c r="F13" i="51" s="1"/>
  <c r="L42" i="5"/>
  <c r="E13" i="51" s="1"/>
  <c r="E12" i="51"/>
  <c r="H42" i="5"/>
  <c r="D13" i="51" s="1"/>
  <c r="D42" i="5"/>
  <c r="C13" i="51" s="1"/>
  <c r="X43" i="4"/>
  <c r="T43" i="4"/>
  <c r="P43" i="4"/>
  <c r="L43" i="4"/>
  <c r="H43" i="4"/>
  <c r="D43" i="4"/>
  <c r="X42" i="4"/>
  <c r="H11" i="51" s="1"/>
  <c r="T42" i="4"/>
  <c r="G11" i="51" s="1"/>
  <c r="P42" i="4"/>
  <c r="F11" i="51" s="1"/>
  <c r="F10" i="51"/>
  <c r="L42" i="4"/>
  <c r="E11" i="51" s="1"/>
  <c r="H42" i="4"/>
  <c r="D11" i="51" s="1"/>
  <c r="D42" i="4"/>
  <c r="C11" i="51" s="1"/>
  <c r="C10" i="51"/>
  <c r="X43" i="3"/>
  <c r="T43" i="3"/>
  <c r="P43" i="3"/>
  <c r="L43" i="3"/>
  <c r="H43" i="3"/>
  <c r="D43" i="3"/>
  <c r="X42" i="3"/>
  <c r="H9" i="51" s="1"/>
  <c r="H8" i="51"/>
  <c r="T42" i="3"/>
  <c r="G9" i="51" s="1"/>
  <c r="G8" i="51"/>
  <c r="P42" i="3"/>
  <c r="F9" i="51" s="1"/>
  <c r="L42" i="3"/>
  <c r="E9" i="51" s="1"/>
  <c r="H42" i="3"/>
  <c r="D9" i="51" s="1"/>
  <c r="D42" i="3"/>
  <c r="C9" i="51" s="1"/>
  <c r="C8" i="51"/>
  <c r="X43" i="2"/>
  <c r="T43" i="2"/>
  <c r="P43" i="2"/>
  <c r="L43" i="2"/>
  <c r="H43" i="2"/>
  <c r="D43" i="2"/>
  <c r="X42" i="2"/>
  <c r="H7" i="51" s="1"/>
  <c r="H6" i="51"/>
  <c r="T42" i="2"/>
  <c r="G7" i="51" s="1"/>
  <c r="P42" i="2"/>
  <c r="F7" i="51" s="1"/>
  <c r="L42" i="2"/>
  <c r="E7" i="51" s="1"/>
  <c r="H42" i="2"/>
  <c r="D7" i="51" s="1"/>
  <c r="D6" i="51"/>
  <c r="D42" i="2"/>
  <c r="C7" i="51" s="1"/>
  <c r="X43" i="1"/>
  <c r="T43" i="1"/>
  <c r="P43" i="1"/>
  <c r="L43" i="1"/>
  <c r="H43" i="1"/>
  <c r="D43" i="1"/>
  <c r="X42" i="1"/>
  <c r="H5" i="51" s="1"/>
  <c r="T42" i="1"/>
  <c r="G5" i="51" s="1"/>
  <c r="P42" i="1"/>
  <c r="F5" i="51" s="1"/>
  <c r="L42" i="1"/>
  <c r="E5" i="51" s="1"/>
  <c r="H42" i="1"/>
  <c r="D5" i="51" s="1"/>
  <c r="D42" i="1"/>
  <c r="C5" i="51" s="1"/>
  <c r="C4" i="51"/>
  <c r="O44" i="50" l="1"/>
  <c r="M3" i="50" s="1"/>
  <c r="K44" i="50"/>
  <c r="I101" i="51"/>
  <c r="I100" i="51"/>
  <c r="K44" i="44"/>
  <c r="I89" i="51"/>
  <c r="K44" i="43"/>
  <c r="I87" i="51"/>
  <c r="O44" i="42"/>
  <c r="M3" i="42" s="1"/>
  <c r="K44" i="42"/>
  <c r="I85" i="51"/>
  <c r="I83" i="51"/>
  <c r="K44" i="40"/>
  <c r="I81" i="51"/>
  <c r="I79" i="51"/>
  <c r="K44" i="38"/>
  <c r="I77" i="51"/>
  <c r="I75" i="51"/>
  <c r="K44" i="36"/>
  <c r="I73" i="51"/>
  <c r="I70" i="51"/>
  <c r="O44" i="34"/>
  <c r="M3" i="34" s="1"/>
  <c r="I69" i="51"/>
  <c r="I67" i="51"/>
  <c r="K44" i="32"/>
  <c r="I65" i="51"/>
  <c r="I62" i="51"/>
  <c r="O44" i="30"/>
  <c r="M3" i="30" s="1"/>
  <c r="I61" i="51"/>
  <c r="I59" i="51"/>
  <c r="K44" i="28"/>
  <c r="I57" i="51"/>
  <c r="I54" i="51"/>
  <c r="O44" i="26"/>
  <c r="M3" i="26" s="1"/>
  <c r="I53" i="51"/>
  <c r="I50" i="51"/>
  <c r="O44" i="24"/>
  <c r="M3" i="24" s="1"/>
  <c r="I49" i="51"/>
  <c r="I46" i="51"/>
  <c r="O44" i="22"/>
  <c r="M3" i="22" s="1"/>
  <c r="I45" i="51"/>
  <c r="I42" i="51"/>
  <c r="O44" i="20"/>
  <c r="M3" i="20" s="1"/>
  <c r="I41" i="51"/>
  <c r="I38" i="51"/>
  <c r="O44" i="18"/>
  <c r="M3" i="18" s="1"/>
  <c r="I37" i="51"/>
  <c r="I34" i="51"/>
  <c r="O44" i="16"/>
  <c r="M3" i="16" s="1"/>
  <c r="I33" i="51"/>
  <c r="I30" i="51"/>
  <c r="O44" i="14"/>
  <c r="M3" i="14" s="1"/>
  <c r="I29" i="51"/>
  <c r="O44" i="12"/>
  <c r="M3" i="12" s="1"/>
  <c r="K44" i="12"/>
  <c r="C27" i="51"/>
  <c r="I24" i="51"/>
  <c r="I22" i="51"/>
  <c r="O44" i="10"/>
  <c r="M3" i="10" s="1"/>
  <c r="K44" i="10"/>
  <c r="I20" i="51"/>
  <c r="I18" i="51"/>
  <c r="O44" i="8"/>
  <c r="M3" i="8" s="1"/>
  <c r="K44" i="8"/>
  <c r="I14" i="51"/>
  <c r="O44" i="6"/>
  <c r="M3" i="6" s="1"/>
  <c r="K44" i="6"/>
  <c r="I12" i="51"/>
  <c r="I10" i="51"/>
  <c r="O44" i="4"/>
  <c r="M3" i="4" s="1"/>
  <c r="K44" i="4"/>
  <c r="I8" i="51"/>
  <c r="I6" i="51"/>
  <c r="O44" i="2"/>
  <c r="M3" i="2" s="1"/>
  <c r="K44" i="2"/>
  <c r="I4" i="51"/>
  <c r="H17" i="51"/>
  <c r="H105" i="51" s="1"/>
  <c r="I9" i="51"/>
  <c r="C17" i="51"/>
  <c r="K44" i="1"/>
  <c r="O44" i="1"/>
  <c r="M3" i="1" s="1"/>
  <c r="I7" i="51"/>
  <c r="K44" i="3"/>
  <c r="O44" i="3"/>
  <c r="M3" i="3" s="1"/>
  <c r="I11" i="51"/>
  <c r="K44" i="5"/>
  <c r="O44" i="5"/>
  <c r="M3" i="5" s="1"/>
  <c r="I15" i="51"/>
  <c r="O44" i="7"/>
  <c r="M3" i="7" s="1"/>
  <c r="F16" i="51"/>
  <c r="F104" i="51" s="1"/>
  <c r="H16" i="51"/>
  <c r="H104" i="51" s="1"/>
  <c r="I19" i="51"/>
  <c r="K44" i="9"/>
  <c r="O44" i="9"/>
  <c r="M3" i="9" s="1"/>
  <c r="I23" i="51"/>
  <c r="K44" i="11"/>
  <c r="O44" i="11"/>
  <c r="M3" i="11" s="1"/>
  <c r="K44" i="13"/>
  <c r="O44" i="13"/>
  <c r="M3" i="13" s="1"/>
  <c r="I31" i="51"/>
  <c r="K44" i="15"/>
  <c r="O44" i="15"/>
  <c r="M3" i="15" s="1"/>
  <c r="I35" i="51"/>
  <c r="K44" i="17"/>
  <c r="O44" i="17"/>
  <c r="M3" i="17" s="1"/>
  <c r="I39" i="51"/>
  <c r="K44" i="19"/>
  <c r="O44" i="19"/>
  <c r="M3" i="19" s="1"/>
  <c r="I43" i="51"/>
  <c r="K44" i="21"/>
  <c r="O44" i="21"/>
  <c r="M3" i="21" s="1"/>
  <c r="I47" i="51"/>
  <c r="K44" i="23"/>
  <c r="O44" i="23"/>
  <c r="M3" i="23" s="1"/>
  <c r="I51" i="51"/>
  <c r="K44" i="25"/>
  <c r="O44" i="25"/>
  <c r="M3" i="25" s="1"/>
  <c r="I55" i="51"/>
  <c r="K44" i="27"/>
  <c r="O44" i="27"/>
  <c r="M3" i="27" s="1"/>
  <c r="O44" i="28"/>
  <c r="M3" i="28" s="1"/>
  <c r="K44" i="29"/>
  <c r="O44" i="29"/>
  <c r="M3" i="29" s="1"/>
  <c r="I63" i="51"/>
  <c r="K44" i="31"/>
  <c r="O44" i="31"/>
  <c r="M3" i="31" s="1"/>
  <c r="O44" i="32"/>
  <c r="M3" i="32" s="1"/>
  <c r="K44" i="33"/>
  <c r="O44" i="33"/>
  <c r="M3" i="33" s="1"/>
  <c r="I71" i="51"/>
  <c r="K44" i="35"/>
  <c r="O44" i="35"/>
  <c r="M3" i="35" s="1"/>
  <c r="O44" i="36"/>
  <c r="M3" i="36" s="1"/>
  <c r="K44" i="37"/>
  <c r="O44" i="37"/>
  <c r="M3" i="37" s="1"/>
  <c r="O44" i="38"/>
  <c r="M3" i="38" s="1"/>
  <c r="K44" i="39"/>
  <c r="O44" i="39"/>
  <c r="M3" i="39" s="1"/>
  <c r="O44" i="40"/>
  <c r="M3" i="40" s="1"/>
  <c r="K44" i="41"/>
  <c r="O44" i="41"/>
  <c r="M3" i="41" s="1"/>
  <c r="O44" i="43"/>
  <c r="M3" i="43" s="1"/>
  <c r="C91" i="51"/>
  <c r="I91" i="51" s="1"/>
  <c r="O44" i="44"/>
  <c r="M3" i="44" s="1"/>
  <c r="I93" i="51"/>
  <c r="C95" i="51"/>
  <c r="I95" i="51" s="1"/>
  <c r="O44" i="46"/>
  <c r="M3" i="46" s="1"/>
  <c r="C99" i="51"/>
  <c r="I99" i="51" s="1"/>
  <c r="O44" i="48"/>
  <c r="M3" i="48" s="1"/>
  <c r="F17" i="51"/>
  <c r="F105" i="51" s="1"/>
  <c r="I28" i="51"/>
  <c r="K44" i="14"/>
  <c r="I32" i="51"/>
  <c r="K44" i="16"/>
  <c r="I36" i="51"/>
  <c r="K44" i="18"/>
  <c r="I40" i="51"/>
  <c r="K44" i="20"/>
  <c r="I44" i="51"/>
  <c r="K44" i="22"/>
  <c r="I48" i="51"/>
  <c r="K44" i="24"/>
  <c r="I52" i="51"/>
  <c r="K44" i="26"/>
  <c r="I56" i="51"/>
  <c r="I60" i="51"/>
  <c r="K44" i="30"/>
  <c r="I64" i="51"/>
  <c r="I68" i="51"/>
  <c r="K44" i="34"/>
  <c r="I72" i="51"/>
  <c r="I76" i="51"/>
  <c r="I80" i="51"/>
  <c r="I84" i="51"/>
  <c r="I88" i="51"/>
  <c r="C16" i="51"/>
  <c r="E16" i="51"/>
  <c r="E104" i="51" s="1"/>
  <c r="I21" i="51"/>
  <c r="I25" i="51"/>
  <c r="D17" i="51"/>
  <c r="D105" i="51" s="1"/>
  <c r="I5" i="51"/>
  <c r="I13" i="51"/>
  <c r="G16" i="51"/>
  <c r="G104" i="51" s="1"/>
  <c r="D16" i="51"/>
  <c r="D104" i="51" s="1"/>
  <c r="E17" i="51"/>
  <c r="E105" i="51" s="1"/>
  <c r="G17" i="51"/>
  <c r="G105" i="51" s="1"/>
  <c r="I58" i="51"/>
  <c r="I66" i="51"/>
  <c r="I74" i="51"/>
  <c r="I78" i="51"/>
  <c r="I82" i="51"/>
  <c r="I86" i="51"/>
  <c r="I90" i="51"/>
  <c r="C92" i="51"/>
  <c r="I92" i="51" s="1"/>
  <c r="K44" i="45"/>
  <c r="K44" i="46"/>
  <c r="C94" i="51"/>
  <c r="I94" i="51" s="1"/>
  <c r="C96" i="51"/>
  <c r="I96" i="51" s="1"/>
  <c r="K44" i="47"/>
  <c r="I98" i="51"/>
  <c r="O44" i="45"/>
  <c r="M3" i="45" s="1"/>
  <c r="O44" i="47"/>
  <c r="M3" i="47" s="1"/>
  <c r="K44" i="49"/>
  <c r="O44" i="49"/>
  <c r="M3" i="49" s="1"/>
  <c r="I103" i="51"/>
  <c r="I97" i="51"/>
  <c r="K44" i="48"/>
  <c r="I102" i="51"/>
  <c r="C105" i="51" l="1"/>
  <c r="I105" i="51" s="1"/>
  <c r="I16" i="51"/>
  <c r="I17" i="51"/>
  <c r="I27" i="51"/>
  <c r="C104" i="51"/>
  <c r="I104" i="51" s="1"/>
  <c r="I26" i="51"/>
</calcChain>
</file>

<file path=xl/sharedStrings.xml><?xml version="1.0" encoding="utf-8"?>
<sst xmlns="http://schemas.openxmlformats.org/spreadsheetml/2006/main" count="6922" uniqueCount="834">
  <si>
    <t>スポンサー</t>
    <phoneticPr fontId="3"/>
  </si>
  <si>
    <t>品　名</t>
    <rPh sb="0" eb="3">
      <t>ヒンメイ</t>
    </rPh>
    <phoneticPr fontId="3"/>
  </si>
  <si>
    <t>代理店</t>
    <rPh sb="0" eb="3">
      <t>ダイリテン</t>
    </rPh>
    <phoneticPr fontId="3"/>
  </si>
  <si>
    <t>担　当</t>
    <rPh sb="0" eb="3">
      <t>タントウ</t>
    </rPh>
    <phoneticPr fontId="3"/>
  </si>
  <si>
    <t>折　込　日</t>
    <rPh sb="0" eb="3">
      <t>オリコミ</t>
    </rPh>
    <rPh sb="4" eb="5">
      <t>ヒ</t>
    </rPh>
    <phoneticPr fontId="3"/>
  </si>
  <si>
    <t>サイズ</t>
    <phoneticPr fontId="3"/>
  </si>
  <si>
    <t>総枚数</t>
    <rPh sb="0" eb="1">
      <t>ソウ</t>
    </rPh>
    <rPh sb="1" eb="3">
      <t>マイスウ</t>
    </rPh>
    <phoneticPr fontId="3"/>
  </si>
  <si>
    <t>備　考</t>
    <rPh sb="0" eb="3">
      <t>ビコウ</t>
    </rPh>
    <phoneticPr fontId="3"/>
  </si>
  <si>
    <t>0301</t>
  </si>
  <si>
    <t>草加市</t>
  </si>
  <si>
    <t xml:space="preserve">    </t>
  </si>
  <si>
    <t>朝日</t>
    <phoneticPr fontId="3"/>
  </si>
  <si>
    <t>部数</t>
    <rPh sb="0" eb="2">
      <t>ブスウ</t>
    </rPh>
    <phoneticPr fontId="3"/>
  </si>
  <si>
    <t>配布数</t>
    <rPh sb="0" eb="2">
      <t>ハイフ</t>
    </rPh>
    <rPh sb="2" eb="3">
      <t>スウ</t>
    </rPh>
    <phoneticPr fontId="3"/>
  </si>
  <si>
    <t>毎日</t>
    <phoneticPr fontId="3"/>
  </si>
  <si>
    <t>読売</t>
    <phoneticPr fontId="3"/>
  </si>
  <si>
    <t>産経</t>
    <phoneticPr fontId="3"/>
  </si>
  <si>
    <t>東京</t>
    <phoneticPr fontId="3"/>
  </si>
  <si>
    <t>日経</t>
    <phoneticPr fontId="3"/>
  </si>
  <si>
    <t xml:space="preserve">   </t>
  </si>
  <si>
    <t>　　　　</t>
  </si>
  <si>
    <t>央　　　</t>
  </si>
  <si>
    <t>田　　　</t>
  </si>
  <si>
    <t>部　　　</t>
  </si>
  <si>
    <t>口　　　</t>
  </si>
  <si>
    <t>地　　　</t>
  </si>
  <si>
    <t>合　　　　　　　計</t>
    <rPh sb="0" eb="9">
      <t>ゴウケイ</t>
    </rPh>
    <phoneticPr fontId="3"/>
  </si>
  <si>
    <t>（</t>
    <phoneticPr fontId="3"/>
  </si>
  <si>
    <t>）</t>
    <phoneticPr fontId="3"/>
  </si>
  <si>
    <t>　　　　　　　　　　　　　　　　　　　　　　　　　　　　　　　　　　　　</t>
  </si>
  <si>
    <t>★印は主として夕刊に折込む販売店　　☆印は１部地域夕刊に折込む販売店　　</t>
  </si>
  <si>
    <t>0302</t>
  </si>
  <si>
    <t>八潮市</t>
  </si>
  <si>
    <t>0303</t>
  </si>
  <si>
    <t>三郷市</t>
  </si>
  <si>
    <t>0304</t>
  </si>
  <si>
    <t>吉川市・北葛飾郡</t>
  </si>
  <si>
    <t>0305</t>
  </si>
  <si>
    <t>越谷市</t>
  </si>
  <si>
    <t>台　　　</t>
  </si>
  <si>
    <t>0306</t>
  </si>
  <si>
    <t>春日部市</t>
  </si>
  <si>
    <t>岩槻　　</t>
  </si>
  <si>
    <t>東岩槻　</t>
  </si>
  <si>
    <t>西部　　</t>
  </si>
  <si>
    <t>0308</t>
  </si>
  <si>
    <t>川口市</t>
  </si>
  <si>
    <t>Ｙ東川口</t>
  </si>
  <si>
    <t>塚　　　</t>
  </si>
  <si>
    <t>町　　　</t>
  </si>
  <si>
    <t>0310</t>
  </si>
  <si>
    <t>戸田市</t>
  </si>
  <si>
    <t>園　　　</t>
  </si>
  <si>
    <t>0311</t>
  </si>
  <si>
    <t>蕨市</t>
  </si>
  <si>
    <t>0315</t>
  </si>
  <si>
    <t>和光市</t>
  </si>
  <si>
    <t>0316</t>
  </si>
  <si>
    <t>朝霞市</t>
  </si>
  <si>
    <t>0317</t>
  </si>
  <si>
    <t>新座市</t>
  </si>
  <si>
    <t>山　　　</t>
  </si>
  <si>
    <t>0318</t>
  </si>
  <si>
    <t>志木市</t>
  </si>
  <si>
    <t>川　　　</t>
  </si>
  <si>
    <t>0319</t>
  </si>
  <si>
    <t>富士見市</t>
  </si>
  <si>
    <t>Ａ富士見</t>
  </si>
  <si>
    <t>中央　　</t>
  </si>
  <si>
    <t>0320</t>
  </si>
  <si>
    <t>ふじみ野市</t>
  </si>
  <si>
    <t>野　　　</t>
  </si>
  <si>
    <t>0321</t>
  </si>
  <si>
    <t>川越市</t>
  </si>
  <si>
    <t>0322</t>
  </si>
  <si>
    <t>所沢市</t>
  </si>
  <si>
    <t>ヶ丘　　</t>
  </si>
  <si>
    <t>前　　　</t>
  </si>
  <si>
    <t>駅前　　</t>
  </si>
  <si>
    <t>0323</t>
  </si>
  <si>
    <t>狭山市</t>
  </si>
  <si>
    <t>0324</t>
  </si>
  <si>
    <t>入間市</t>
  </si>
  <si>
    <t>子　　　</t>
  </si>
  <si>
    <t>0325</t>
  </si>
  <si>
    <t>飯能市</t>
  </si>
  <si>
    <t>合売店の銘柄指定はできません。　　　　　　　　　　　　　　　　　　　　　</t>
  </si>
  <si>
    <t>0326</t>
  </si>
  <si>
    <t>鶴ヶ島市・日高市</t>
  </si>
  <si>
    <t>合売店は、産経・東京・日経の指定ができない場合が多いのでご注意下さい。　</t>
  </si>
  <si>
    <t>0327</t>
  </si>
  <si>
    <t>東松山市</t>
  </si>
  <si>
    <t>0328</t>
  </si>
  <si>
    <t>比企郡</t>
  </si>
  <si>
    <t>0331</t>
  </si>
  <si>
    <t>坂戸市</t>
  </si>
  <si>
    <t>0332</t>
  </si>
  <si>
    <t>秩父市</t>
  </si>
  <si>
    <t>原　　　</t>
  </si>
  <si>
    <t>0333</t>
  </si>
  <si>
    <t>秩父郡</t>
  </si>
  <si>
    <t>皆野　　</t>
  </si>
  <si>
    <t>Ｇ小鹿野</t>
  </si>
  <si>
    <t>Ｙ皆野　</t>
  </si>
  <si>
    <t>樋口　　</t>
  </si>
  <si>
    <t>0334</t>
  </si>
  <si>
    <t>上尾市</t>
  </si>
  <si>
    <t>上尾中央</t>
  </si>
  <si>
    <t>上尾　　</t>
  </si>
  <si>
    <t>Ａ上尾中</t>
  </si>
  <si>
    <t>西上尾　</t>
  </si>
  <si>
    <t>Ｍ伊奈町</t>
  </si>
  <si>
    <t>Ａ伊奈　</t>
  </si>
  <si>
    <t>一　　　</t>
  </si>
  <si>
    <t>上尾東部</t>
  </si>
  <si>
    <t>上尾西部</t>
  </si>
  <si>
    <t>上尾南部</t>
  </si>
  <si>
    <t>Ａ西上尾</t>
  </si>
  <si>
    <t>伊奈　　</t>
  </si>
  <si>
    <t>Ｍ上尾東</t>
  </si>
  <si>
    <t>Ａ上尾西</t>
  </si>
  <si>
    <t>伊奈町　</t>
  </si>
  <si>
    <t>上尾伊奈</t>
  </si>
  <si>
    <t>Ｍ上尾西</t>
  </si>
  <si>
    <t>Ｙ上尾伊</t>
  </si>
  <si>
    <t>奈　　　</t>
  </si>
  <si>
    <t>0335</t>
  </si>
  <si>
    <t>桶川市</t>
  </si>
  <si>
    <t>桶川東部</t>
  </si>
  <si>
    <t>桶川　　</t>
  </si>
  <si>
    <t>桶川中央</t>
  </si>
  <si>
    <t>桶川南部</t>
  </si>
  <si>
    <t>桶川駅前</t>
  </si>
  <si>
    <t>Ｍ桶川南</t>
  </si>
  <si>
    <t>桶川北部</t>
  </si>
  <si>
    <t>Ｍ桶川北</t>
  </si>
  <si>
    <t>0336</t>
  </si>
  <si>
    <t>北本市</t>
  </si>
  <si>
    <t>北本　　</t>
  </si>
  <si>
    <t>北本東部</t>
  </si>
  <si>
    <t>Ｍ北本　</t>
  </si>
  <si>
    <t>Ａ北本　</t>
  </si>
  <si>
    <t>Ｙ北本東</t>
  </si>
  <si>
    <t>0338</t>
  </si>
  <si>
    <t>鴻巣市</t>
  </si>
  <si>
    <t>鴻巣東部</t>
  </si>
  <si>
    <t>鴻巣　　</t>
  </si>
  <si>
    <t>鴻巣中央</t>
  </si>
  <si>
    <t>Ｍ鴻巣　</t>
  </si>
  <si>
    <t>Ｙ鴻巣中</t>
  </si>
  <si>
    <t>吹上　　</t>
  </si>
  <si>
    <t>Ａ吹上　</t>
  </si>
  <si>
    <t>Ｙ鴻巣東</t>
  </si>
  <si>
    <t>0339</t>
  </si>
  <si>
    <t>行田市</t>
  </si>
  <si>
    <t>行田中央</t>
  </si>
  <si>
    <t>行田西部</t>
  </si>
  <si>
    <t>行田第一</t>
  </si>
  <si>
    <t>行田　　</t>
  </si>
  <si>
    <t>Ａ行田中</t>
  </si>
  <si>
    <t>Ｙ行田第</t>
  </si>
  <si>
    <t>Ｍ行田西</t>
  </si>
  <si>
    <t>新行田　</t>
  </si>
  <si>
    <t>Ｙ新行田</t>
  </si>
  <si>
    <t>Ｙ行田西</t>
  </si>
  <si>
    <t>0340</t>
  </si>
  <si>
    <t>熊谷市</t>
  </si>
  <si>
    <t>熊谷　　</t>
  </si>
  <si>
    <t>熊谷中央</t>
  </si>
  <si>
    <t>Ｍ熊谷　</t>
  </si>
  <si>
    <t>熊谷南部</t>
  </si>
  <si>
    <t>熊谷江南</t>
  </si>
  <si>
    <t>Ａ籠原　</t>
  </si>
  <si>
    <t>Ｍ籠原　</t>
  </si>
  <si>
    <t>籠原　　</t>
  </si>
  <si>
    <t>熊谷西　</t>
  </si>
  <si>
    <t>Ａ熊谷北</t>
  </si>
  <si>
    <t>Ｍ熊谷南</t>
  </si>
  <si>
    <t>Ｙ熊谷江</t>
  </si>
  <si>
    <t>南　　　</t>
  </si>
  <si>
    <t>熊谷北部</t>
  </si>
  <si>
    <t>熊谷妻沼</t>
  </si>
  <si>
    <t>熊谷東部</t>
  </si>
  <si>
    <t>Ｍ熊谷妻</t>
  </si>
  <si>
    <t>沼　　　</t>
  </si>
  <si>
    <t>Ａ熊谷　</t>
  </si>
  <si>
    <t>籠原南　</t>
  </si>
  <si>
    <t>Ｙ熊谷中</t>
  </si>
  <si>
    <t>Ｙ熊谷東</t>
  </si>
  <si>
    <t>0341</t>
  </si>
  <si>
    <t>深谷市・大里郡</t>
  </si>
  <si>
    <t>深谷　　</t>
  </si>
  <si>
    <t>Ｍ深谷　</t>
  </si>
  <si>
    <t>Ａ深谷　</t>
  </si>
  <si>
    <t>武川　　</t>
  </si>
  <si>
    <t>北深谷　</t>
  </si>
  <si>
    <t>Ｙ武川　</t>
  </si>
  <si>
    <t>Ｔ寄居　</t>
  </si>
  <si>
    <t>岡部　　</t>
  </si>
  <si>
    <t>深谷西部</t>
  </si>
  <si>
    <t>Ｍ武川　</t>
  </si>
  <si>
    <t>寄居　　</t>
  </si>
  <si>
    <t>上柴　　</t>
  </si>
  <si>
    <t>Ａ武川　</t>
  </si>
  <si>
    <t>0342</t>
  </si>
  <si>
    <t>本庄市・児玉郡</t>
  </si>
  <si>
    <t>本庄北部</t>
  </si>
  <si>
    <t>本庄　　</t>
  </si>
  <si>
    <t>Ａ本庄北</t>
  </si>
  <si>
    <t>Ｙ本庄　</t>
  </si>
  <si>
    <t>本庄南部</t>
  </si>
  <si>
    <t>Ａ本庄南</t>
  </si>
  <si>
    <t>Ｙ本庄南</t>
  </si>
  <si>
    <t>Ｍ本庄　</t>
  </si>
  <si>
    <t>本庄東部</t>
  </si>
  <si>
    <t>Ｙ本庄東</t>
  </si>
  <si>
    <t>児玉　　</t>
  </si>
  <si>
    <t>神保原　</t>
  </si>
  <si>
    <t>Ａ児玉　</t>
  </si>
  <si>
    <t>Ｙ児玉　</t>
  </si>
  <si>
    <t>Ｍ神保原</t>
  </si>
  <si>
    <t>Ｙ神保原</t>
  </si>
  <si>
    <t>上里　　</t>
  </si>
  <si>
    <t>Ｙ上里　</t>
  </si>
  <si>
    <t>0343</t>
  </si>
  <si>
    <t>久喜市</t>
  </si>
  <si>
    <t>久喜　　</t>
  </si>
  <si>
    <t>Ｙ久喜　</t>
  </si>
  <si>
    <t>Ａ久喜　</t>
  </si>
  <si>
    <t>久喜イン</t>
  </si>
  <si>
    <t>久喜西部</t>
  </si>
  <si>
    <t>Ａ久喜イ</t>
  </si>
  <si>
    <t>ター　　</t>
  </si>
  <si>
    <t>ンター　</t>
  </si>
  <si>
    <t>菖蒲　　</t>
  </si>
  <si>
    <t>Ａ菖蒲　</t>
  </si>
  <si>
    <t>栗橋　　</t>
  </si>
  <si>
    <t>鷲宮　　</t>
  </si>
  <si>
    <t>Ａ鷲宮　</t>
  </si>
  <si>
    <t>Ｙ鷲宮　</t>
  </si>
  <si>
    <t>栗橋南部</t>
  </si>
  <si>
    <t>Ｙ栗橋南</t>
  </si>
  <si>
    <t>久喜北部</t>
  </si>
  <si>
    <t>東鷲宮　</t>
  </si>
  <si>
    <t>Ａ久喜北</t>
  </si>
  <si>
    <t>Ｙ東鷲宮</t>
  </si>
  <si>
    <t>Ａ栗橋　</t>
  </si>
  <si>
    <t>0344</t>
  </si>
  <si>
    <t>白岡市・南埼玉郡</t>
  </si>
  <si>
    <t>白岡　　</t>
  </si>
  <si>
    <t>宮代　　</t>
  </si>
  <si>
    <t>Ａ白岡　</t>
  </si>
  <si>
    <t>Ｙ白岡　</t>
  </si>
  <si>
    <t>Ａ宮代　</t>
  </si>
  <si>
    <t>Ｍ宮代　</t>
  </si>
  <si>
    <t>Ｙ宮代　</t>
  </si>
  <si>
    <t>新白岡　</t>
  </si>
  <si>
    <t>Ａ新白岡</t>
  </si>
  <si>
    <t>Ｙ新白岡</t>
  </si>
  <si>
    <t>0345</t>
  </si>
  <si>
    <t>蓮田市</t>
  </si>
  <si>
    <t>蓮田中央</t>
  </si>
  <si>
    <t>Ｙ蓮田東</t>
  </si>
  <si>
    <t>蓮田東部</t>
  </si>
  <si>
    <t>Ａ蓮田中</t>
  </si>
  <si>
    <t>Ｙ蓮田中</t>
  </si>
  <si>
    <t>0346</t>
  </si>
  <si>
    <t>加須市</t>
  </si>
  <si>
    <t>加須　　</t>
  </si>
  <si>
    <t>Ｔ加須　</t>
  </si>
  <si>
    <t>加須・花</t>
  </si>
  <si>
    <t>Ｙ加須　</t>
  </si>
  <si>
    <t>崎　　　</t>
  </si>
  <si>
    <t>騎西　　</t>
  </si>
  <si>
    <t>Ｙ栗橋北</t>
  </si>
  <si>
    <t>Ａ騎西　</t>
  </si>
  <si>
    <t>Ｙ騎西　</t>
  </si>
  <si>
    <t>加須南部</t>
  </si>
  <si>
    <t>Ｙ加須南</t>
  </si>
  <si>
    <t>栗橋北部</t>
  </si>
  <si>
    <t>0347</t>
  </si>
  <si>
    <t>羽生市</t>
  </si>
  <si>
    <t>羽生　　</t>
  </si>
  <si>
    <t>羽生西部</t>
  </si>
  <si>
    <t>Ａ羽生　</t>
  </si>
  <si>
    <t>Ｙ羽生　</t>
  </si>
  <si>
    <t>Ｙ羽生西</t>
  </si>
  <si>
    <t>0348</t>
  </si>
  <si>
    <t>幸手市</t>
  </si>
  <si>
    <t>幸手　　</t>
  </si>
  <si>
    <t>Ａ幸手　</t>
  </si>
  <si>
    <t>Ｙ幸手　</t>
  </si>
  <si>
    <t>杉戸　　</t>
  </si>
  <si>
    <t>幸手西　</t>
  </si>
  <si>
    <t>Ｙ幸手西</t>
  </si>
  <si>
    <t>杉戸中央</t>
  </si>
  <si>
    <t>幸手東　</t>
  </si>
  <si>
    <t>Ａ杉戸　</t>
  </si>
  <si>
    <t>Ｙ幸手東</t>
  </si>
  <si>
    <t>Ｍ杉戸中</t>
  </si>
  <si>
    <t>高野台　</t>
  </si>
  <si>
    <t>Ｙ高野台</t>
  </si>
  <si>
    <t>0351</t>
  </si>
  <si>
    <t>さいたま市西区</t>
  </si>
  <si>
    <t>西大宮指</t>
  </si>
  <si>
    <t>Ａ西大宮</t>
  </si>
  <si>
    <t>扇　　　</t>
  </si>
  <si>
    <t>指扇　　</t>
  </si>
  <si>
    <t>大宮西部</t>
  </si>
  <si>
    <t>指扇南　</t>
  </si>
  <si>
    <t>Ａ大宮西</t>
  </si>
  <si>
    <t>0352</t>
  </si>
  <si>
    <t>さいたま市北区</t>
  </si>
  <si>
    <t>大宮宮原</t>
  </si>
  <si>
    <t>大宮・宮</t>
  </si>
  <si>
    <t>Ａ大宮宮</t>
  </si>
  <si>
    <t>Ｙ大宮宮</t>
  </si>
  <si>
    <t>大宮北部</t>
  </si>
  <si>
    <t>大宮東部</t>
  </si>
  <si>
    <t>Ａ大宮北</t>
  </si>
  <si>
    <t>Ｙ土呂　</t>
  </si>
  <si>
    <t>土呂　　</t>
  </si>
  <si>
    <t>0353</t>
  </si>
  <si>
    <t>さいたま市大宮区</t>
  </si>
  <si>
    <t>大宮中部</t>
  </si>
  <si>
    <t>大宮中央</t>
  </si>
  <si>
    <t>Ａ大宮中</t>
  </si>
  <si>
    <t>大宮南部</t>
  </si>
  <si>
    <t>Ｙ大宮南</t>
  </si>
  <si>
    <t>大宮駅西</t>
  </si>
  <si>
    <t>Ａ大宮南</t>
  </si>
  <si>
    <t>桜木　　</t>
  </si>
  <si>
    <t>Ｙ大宮中</t>
  </si>
  <si>
    <t>0354</t>
  </si>
  <si>
    <t>さいたま市見沼区</t>
  </si>
  <si>
    <t>東大宮　</t>
  </si>
  <si>
    <t>大宮片柳</t>
  </si>
  <si>
    <t>大宮七里</t>
  </si>
  <si>
    <t>Ａ大宮七</t>
  </si>
  <si>
    <t>Ａ東大宮</t>
  </si>
  <si>
    <t>里　　　</t>
  </si>
  <si>
    <t>Ａ大宮片</t>
  </si>
  <si>
    <t>柳　　　</t>
  </si>
  <si>
    <t>東大宮大</t>
  </si>
  <si>
    <t>Ｍ東大宮</t>
  </si>
  <si>
    <t>和田　　</t>
  </si>
  <si>
    <t>大和田　</t>
  </si>
  <si>
    <t>Ｙ大宮東</t>
  </si>
  <si>
    <t>Ｙ東大宮</t>
  </si>
  <si>
    <t>Ｙ大宮北</t>
  </si>
  <si>
    <t>0355</t>
  </si>
  <si>
    <t>さいたま市中央区</t>
  </si>
  <si>
    <t>常盤町　</t>
  </si>
  <si>
    <t>与野本町</t>
  </si>
  <si>
    <t>Ａ与野中</t>
  </si>
  <si>
    <t>与野中央</t>
  </si>
  <si>
    <t>Ｍ常盤町</t>
  </si>
  <si>
    <t>さいたま</t>
  </si>
  <si>
    <t>0356</t>
  </si>
  <si>
    <t>さいたま市桜区</t>
  </si>
  <si>
    <t>浦和西部</t>
  </si>
  <si>
    <t>中浦和　</t>
  </si>
  <si>
    <t>Ａ中浦和</t>
  </si>
  <si>
    <t>鍬　　　</t>
  </si>
  <si>
    <t>Ｍ浦和西</t>
  </si>
  <si>
    <t>与野南部</t>
  </si>
  <si>
    <t>0357</t>
  </si>
  <si>
    <t>さいたま市浦和区</t>
  </si>
  <si>
    <t>上木崎　</t>
  </si>
  <si>
    <t>浦和駅西</t>
  </si>
  <si>
    <t>浦和中央</t>
  </si>
  <si>
    <t>浦和　　</t>
  </si>
  <si>
    <t>北浦和　</t>
  </si>
  <si>
    <t>浦和東口</t>
  </si>
  <si>
    <t>Ａ北浦和</t>
  </si>
  <si>
    <t>Ａ上木崎</t>
  </si>
  <si>
    <t>領家　　</t>
  </si>
  <si>
    <t>Ａ浦和　</t>
  </si>
  <si>
    <t>北浦和東</t>
  </si>
  <si>
    <t>0358</t>
  </si>
  <si>
    <t>さいたま市南区</t>
  </si>
  <si>
    <t>浦和東部</t>
  </si>
  <si>
    <t>文蔵　　</t>
  </si>
  <si>
    <t>武蔵浦和</t>
  </si>
  <si>
    <t>Ｍ文蔵　</t>
  </si>
  <si>
    <t>Ａ浦和東</t>
  </si>
  <si>
    <t>Ａ武蔵浦</t>
  </si>
  <si>
    <t>和　　　</t>
  </si>
  <si>
    <t>南浦和第</t>
  </si>
  <si>
    <t>Ｙ南浦和</t>
  </si>
  <si>
    <t>第二　　</t>
  </si>
  <si>
    <t>Ｙ武蔵浦</t>
  </si>
  <si>
    <t>二　　　</t>
  </si>
  <si>
    <t>和西部　</t>
  </si>
  <si>
    <t>0359</t>
  </si>
  <si>
    <t>さいたま市緑区</t>
  </si>
  <si>
    <t>東浦和　</t>
  </si>
  <si>
    <t>Ａ東浦和</t>
  </si>
  <si>
    <t>東川口駅</t>
  </si>
  <si>
    <t>緑区東部</t>
  </si>
  <si>
    <t>浦和北部</t>
  </si>
  <si>
    <t>Ｍ浦和東</t>
  </si>
  <si>
    <t>Ａさいた</t>
  </si>
  <si>
    <t>ま緑区東</t>
  </si>
  <si>
    <t>Ｍ東浦和</t>
  </si>
  <si>
    <t>Ｙ浦和北</t>
  </si>
  <si>
    <t>0360</t>
  </si>
  <si>
    <t>さいたま市岩槻区</t>
  </si>
  <si>
    <t>岩槻西部</t>
  </si>
  <si>
    <t>岩槻北部</t>
  </si>
  <si>
    <t>Ｍ岩槻西</t>
  </si>
  <si>
    <t>Ａ岩槻　</t>
  </si>
  <si>
    <t>岩槻東部</t>
  </si>
  <si>
    <t>Ｍ岩槻東</t>
  </si>
  <si>
    <t>Ｙ東岩槻</t>
  </si>
  <si>
    <t>岩槻南部</t>
  </si>
  <si>
    <t>Ｍ東岩槻</t>
  </si>
  <si>
    <t>Ｙ岩槻北</t>
  </si>
  <si>
    <t>Ｙ岩槻南</t>
  </si>
  <si>
    <t>新聞名</t>
  </si>
  <si>
    <t>朝日新聞</t>
  </si>
  <si>
    <t>毎日新聞</t>
  </si>
  <si>
    <t>読売新聞</t>
  </si>
  <si>
    <t>産経新聞</t>
  </si>
  <si>
    <t>東京新聞</t>
  </si>
  <si>
    <t>日経新聞</t>
    <phoneticPr fontId="3"/>
  </si>
  <si>
    <t>総折込枚数</t>
    <rPh sb="3" eb="4">
      <t>マイ</t>
    </rPh>
    <phoneticPr fontId="6"/>
  </si>
  <si>
    <t>コード</t>
  </si>
  <si>
    <t>枚　　数</t>
    <rPh sb="0" eb="1">
      <t>マイ</t>
    </rPh>
    <phoneticPr fontId="6"/>
  </si>
  <si>
    <t>市郡名</t>
  </si>
  <si>
    <t>配布数</t>
  </si>
  <si>
    <t>総配布数</t>
  </si>
  <si>
    <t>吉川市北葛飾郡</t>
  </si>
  <si>
    <t>ふじみ野市</t>
    <rPh sb="3" eb="4">
      <t>ノ</t>
    </rPh>
    <phoneticPr fontId="6"/>
  </si>
  <si>
    <t>鶴ケ島市日高市</t>
  </si>
  <si>
    <t>深谷市・大里郡</t>
    <rPh sb="4" eb="7">
      <t>オオサトグン</t>
    </rPh>
    <phoneticPr fontId="6"/>
  </si>
  <si>
    <t>本庄市・児玉郡</t>
    <rPh sb="4" eb="7">
      <t>コダマグン</t>
    </rPh>
    <phoneticPr fontId="6"/>
  </si>
  <si>
    <t>白岡市・南埼玉郡</t>
    <rPh sb="0" eb="2">
      <t>シラオカ</t>
    </rPh>
    <rPh sb="2" eb="3">
      <t>シ</t>
    </rPh>
    <phoneticPr fontId="3"/>
  </si>
  <si>
    <t>さいたま市岩槻区</t>
    <rPh sb="4" eb="5">
      <t>シ</t>
    </rPh>
    <rPh sb="5" eb="7">
      <t>イワツキ</t>
    </rPh>
    <rPh sb="7" eb="8">
      <t>ク</t>
    </rPh>
    <phoneticPr fontId="6"/>
  </si>
  <si>
    <t>枚数合計</t>
    <rPh sb="0" eb="1">
      <t>マイ</t>
    </rPh>
    <phoneticPr fontId="6"/>
  </si>
  <si>
    <t>配布数合計</t>
  </si>
  <si>
    <t>狭山市</t>
    <phoneticPr fontId="3"/>
  </si>
  <si>
    <t>小計</t>
  </si>
  <si>
    <t>草加中央</t>
  </si>
  <si>
    <t>草加新田</t>
  </si>
  <si>
    <t>草加東部</t>
  </si>
  <si>
    <t>Ｓ谷塚　</t>
  </si>
  <si>
    <t>草加西部</t>
  </si>
  <si>
    <t>Ａ草加東</t>
  </si>
  <si>
    <t>谷塚　　</t>
  </si>
  <si>
    <t>草加　　</t>
  </si>
  <si>
    <t>松原新田</t>
  </si>
  <si>
    <t>松原北部</t>
  </si>
  <si>
    <t>Ａ草加新</t>
  </si>
  <si>
    <t>Ａ草加中</t>
  </si>
  <si>
    <t>Ｍ草加東</t>
  </si>
  <si>
    <t>Ｍ草加西</t>
  </si>
  <si>
    <t>Ｙ谷塚　</t>
  </si>
  <si>
    <t>Ｙ松原新</t>
  </si>
  <si>
    <t>Ｙ草加　</t>
  </si>
  <si>
    <t>Ｙ松原北</t>
  </si>
  <si>
    <t>八潮　　</t>
  </si>
  <si>
    <t>Ｓ八潮　</t>
  </si>
  <si>
    <t>Ｙ八潮　</t>
  </si>
  <si>
    <t>みさと　</t>
  </si>
  <si>
    <t>Ａみさと</t>
  </si>
  <si>
    <t>三郷団地</t>
  </si>
  <si>
    <t>三郷中央</t>
  </si>
  <si>
    <t>Ｙ三郷団</t>
  </si>
  <si>
    <t>Ｙ三郷中</t>
  </si>
  <si>
    <t>吉川　　</t>
  </si>
  <si>
    <t>松伏　　</t>
  </si>
  <si>
    <t>Ａ松伏　</t>
  </si>
  <si>
    <t>Ａ吉川　</t>
  </si>
  <si>
    <t>吉川南部</t>
  </si>
  <si>
    <t>Ｙ松伏　</t>
  </si>
  <si>
    <t>Ｙ吉川　</t>
  </si>
  <si>
    <t>Ｙ吉川南</t>
  </si>
  <si>
    <t>越谷　　</t>
  </si>
  <si>
    <t>蒲生　　</t>
  </si>
  <si>
    <t>せんげん</t>
  </si>
  <si>
    <t>大袋　　</t>
  </si>
  <si>
    <t>越谷東部</t>
  </si>
  <si>
    <t>新越谷　</t>
  </si>
  <si>
    <t>大袋東部</t>
  </si>
  <si>
    <t>Ｙ大袋　</t>
  </si>
  <si>
    <t>Ｙ越谷　</t>
  </si>
  <si>
    <t>Ｙ越谷東</t>
  </si>
  <si>
    <t>Ｙ大袋東</t>
  </si>
  <si>
    <t>Ｙ蒲生　</t>
  </si>
  <si>
    <t>Ｍ越谷　</t>
  </si>
  <si>
    <t>Ｍせんげ</t>
  </si>
  <si>
    <t>ん台　　</t>
  </si>
  <si>
    <t>Ｙ新越谷</t>
  </si>
  <si>
    <t>春日部北</t>
  </si>
  <si>
    <t>春日部　</t>
  </si>
  <si>
    <t>豊春・東</t>
  </si>
  <si>
    <t>豊春　　</t>
  </si>
  <si>
    <t>Ａ春日部</t>
  </si>
  <si>
    <t>東部　　</t>
  </si>
  <si>
    <t>庄和　　</t>
  </si>
  <si>
    <t>一の割　</t>
  </si>
  <si>
    <t>台武里　</t>
  </si>
  <si>
    <t>春日部西</t>
  </si>
  <si>
    <t>一の割西</t>
  </si>
  <si>
    <t>新武里　</t>
  </si>
  <si>
    <t>Ｙせんげ</t>
  </si>
  <si>
    <t>ん台武里</t>
  </si>
  <si>
    <t>Ａ豊春・</t>
  </si>
  <si>
    <t>Ｙ春日部</t>
  </si>
  <si>
    <t>Ｙ新武里</t>
  </si>
  <si>
    <t>Ｙ一の割</t>
  </si>
  <si>
    <t>Ｍ春日部</t>
  </si>
  <si>
    <t>川口東部</t>
  </si>
  <si>
    <t>川口　　</t>
  </si>
  <si>
    <t>川口南部</t>
  </si>
  <si>
    <t>東川口　</t>
  </si>
  <si>
    <t>川口中央</t>
  </si>
  <si>
    <t>川口新郷</t>
  </si>
  <si>
    <t>西川口　</t>
  </si>
  <si>
    <t>川口北部</t>
  </si>
  <si>
    <t>鳩ヶ谷　</t>
  </si>
  <si>
    <t>川口芝北</t>
  </si>
  <si>
    <t>Ａ川口南</t>
  </si>
  <si>
    <t>川口栄町</t>
  </si>
  <si>
    <t>上青木　</t>
  </si>
  <si>
    <t>新川口　</t>
  </si>
  <si>
    <t>芝東部　</t>
  </si>
  <si>
    <t>川口西部</t>
  </si>
  <si>
    <t>川口根岸</t>
  </si>
  <si>
    <t>川口戸塚</t>
  </si>
  <si>
    <t>Ｍ川口北</t>
  </si>
  <si>
    <t>Ａ東川口</t>
  </si>
  <si>
    <t>Ｍ西川口</t>
  </si>
  <si>
    <t>Ｍ鳩ヶ谷</t>
  </si>
  <si>
    <t>Ａ川口中</t>
  </si>
  <si>
    <t>Ａ川口東</t>
  </si>
  <si>
    <t>Ａ川口　</t>
  </si>
  <si>
    <t>Ｙ上青木</t>
  </si>
  <si>
    <t>Ｙ芝東部</t>
  </si>
  <si>
    <t>Ｙ西川口</t>
  </si>
  <si>
    <t>Ｙ川口根</t>
  </si>
  <si>
    <t>岸　　　</t>
  </si>
  <si>
    <t>Ｙ川口戸</t>
  </si>
  <si>
    <t>Ｙ川口西</t>
  </si>
  <si>
    <t>Ｙ鳩ヶ谷</t>
  </si>
  <si>
    <t>戸田　　</t>
  </si>
  <si>
    <t>戸田西　</t>
  </si>
  <si>
    <t>戸田公園</t>
  </si>
  <si>
    <t>Ａ戸田　</t>
  </si>
  <si>
    <t>Ｍ戸田　</t>
  </si>
  <si>
    <t>Ｙ戸田公</t>
  </si>
  <si>
    <t>蕨　　　</t>
  </si>
  <si>
    <t>蕨北部　</t>
  </si>
  <si>
    <t>蕨第二　</t>
  </si>
  <si>
    <t>Ｍ蕨北部</t>
  </si>
  <si>
    <t>Ａ蕨　　</t>
  </si>
  <si>
    <t>Ｙ蕨第２</t>
  </si>
  <si>
    <t>Ａ和光市</t>
  </si>
  <si>
    <t>和光　　</t>
  </si>
  <si>
    <t>Ｙ和光　</t>
  </si>
  <si>
    <t>朝霞中央</t>
  </si>
  <si>
    <t>Ｓ朝霞　</t>
  </si>
  <si>
    <t>Ｙ北朝霞</t>
  </si>
  <si>
    <t>Ａ朝霞中</t>
  </si>
  <si>
    <t>Ｙ朝霞西</t>
  </si>
  <si>
    <t>Ｙ朝霞南</t>
  </si>
  <si>
    <t>朝霞西　</t>
  </si>
  <si>
    <t>北朝霞　</t>
  </si>
  <si>
    <t>朝霞南　</t>
  </si>
  <si>
    <t>朝霞　　</t>
  </si>
  <si>
    <t>野火止　</t>
  </si>
  <si>
    <t>新座片山</t>
  </si>
  <si>
    <t>Ｙ新座　</t>
  </si>
  <si>
    <t>Ｙ新座中</t>
  </si>
  <si>
    <t>Ａ新座片</t>
  </si>
  <si>
    <t>新座中央</t>
  </si>
  <si>
    <t>新座　　</t>
  </si>
  <si>
    <t>Ａ野火止</t>
  </si>
  <si>
    <t>志木　　</t>
  </si>
  <si>
    <t>志木東口</t>
  </si>
  <si>
    <t>Ｙ志木東</t>
  </si>
  <si>
    <t>Ｙ志木柳</t>
  </si>
  <si>
    <t>瀬川　　</t>
  </si>
  <si>
    <t>志木東部</t>
  </si>
  <si>
    <t>志木柳瀬</t>
  </si>
  <si>
    <t>志木新座</t>
  </si>
  <si>
    <t>Ａ志木　</t>
  </si>
  <si>
    <t>Ａ志木東</t>
  </si>
  <si>
    <t>鶴瀬中央</t>
  </si>
  <si>
    <t>富士見　</t>
  </si>
  <si>
    <t>富士見・</t>
  </si>
  <si>
    <t>三芳　　</t>
  </si>
  <si>
    <t>鶴瀬西部</t>
  </si>
  <si>
    <t>富士見み</t>
  </si>
  <si>
    <t>ずほ台　</t>
  </si>
  <si>
    <t>三芳ふじ</t>
  </si>
  <si>
    <t>み野　　</t>
  </si>
  <si>
    <t>ふじみ野</t>
  </si>
  <si>
    <t>Ａ鶴瀬中</t>
  </si>
  <si>
    <t>鶴瀬北部</t>
  </si>
  <si>
    <t>Ｙ鶴瀬中</t>
  </si>
  <si>
    <t>Ｙ富士見</t>
  </si>
  <si>
    <t>みずほ台</t>
  </si>
  <si>
    <t>Ｙ三芳ふ</t>
  </si>
  <si>
    <t>じみ野　</t>
  </si>
  <si>
    <t>Ｙふじみ</t>
  </si>
  <si>
    <t>野中央　</t>
  </si>
  <si>
    <t>ＮＴ　　</t>
  </si>
  <si>
    <t>上福岡西</t>
  </si>
  <si>
    <t>上福岡ふ</t>
  </si>
  <si>
    <t>Ａふじみ</t>
  </si>
  <si>
    <t>野ＮＴ　</t>
  </si>
  <si>
    <t>Ｙ上福岡</t>
  </si>
  <si>
    <t>川越中央</t>
  </si>
  <si>
    <t>川越南部</t>
  </si>
  <si>
    <t>川越西部</t>
  </si>
  <si>
    <t>霞ヶ関　</t>
  </si>
  <si>
    <t>川越東部</t>
  </si>
  <si>
    <t>新河岸東</t>
  </si>
  <si>
    <t>新河岸　</t>
  </si>
  <si>
    <t>Ａ川越西</t>
  </si>
  <si>
    <t>Ａ川越中</t>
  </si>
  <si>
    <t>Ａ川越東</t>
  </si>
  <si>
    <t>川越南大</t>
  </si>
  <si>
    <t>霞ヶ関西</t>
  </si>
  <si>
    <t>新河岸南</t>
  </si>
  <si>
    <t>川越　　</t>
  </si>
  <si>
    <t>Ｍ新河岸</t>
  </si>
  <si>
    <t>Ａ川越南</t>
  </si>
  <si>
    <t>Ａ霞ヶ関</t>
  </si>
  <si>
    <t>Ａ新河岸</t>
  </si>
  <si>
    <t>所沢中央</t>
  </si>
  <si>
    <t>西所沢　</t>
  </si>
  <si>
    <t>東所沢　</t>
  </si>
  <si>
    <t>小手指　</t>
  </si>
  <si>
    <t>Ｍ所沢狭</t>
  </si>
  <si>
    <t>山ヶ丘　</t>
  </si>
  <si>
    <t>所沢　　</t>
  </si>
  <si>
    <t>所沢狭山</t>
  </si>
  <si>
    <t>Ａ西所沢</t>
  </si>
  <si>
    <t>Ａ小手指</t>
  </si>
  <si>
    <t>Ａ所沢中</t>
  </si>
  <si>
    <t>Ａ東所沢</t>
  </si>
  <si>
    <t>新所沢　</t>
  </si>
  <si>
    <t>新所沢西</t>
  </si>
  <si>
    <t>新所沢駅</t>
  </si>
  <si>
    <t>Ｙ所沢西</t>
  </si>
  <si>
    <t>Ｙ新所沢</t>
  </si>
  <si>
    <t>Ｙ東所沢</t>
  </si>
  <si>
    <t>Ｙ小手指</t>
  </si>
  <si>
    <t>入曽　　</t>
  </si>
  <si>
    <t>狭山　　</t>
  </si>
  <si>
    <t>狭山市北</t>
  </si>
  <si>
    <t>狭山市南</t>
  </si>
  <si>
    <t>入間川　</t>
  </si>
  <si>
    <t>狭山北部</t>
  </si>
  <si>
    <t>新狭山　</t>
  </si>
  <si>
    <t>狭山台　</t>
  </si>
  <si>
    <t>狭山中央</t>
  </si>
  <si>
    <t>Ｍ狭山北</t>
  </si>
  <si>
    <t>Ｙ入間川</t>
  </si>
  <si>
    <t>Ａ狭山　</t>
  </si>
  <si>
    <t>Ａ狭山市</t>
  </si>
  <si>
    <t>南部　　</t>
  </si>
  <si>
    <t>Ａ入曽　</t>
  </si>
  <si>
    <t>北部　　</t>
  </si>
  <si>
    <t>Ｙ入曽　</t>
  </si>
  <si>
    <t>Ｙ狭山中</t>
  </si>
  <si>
    <t>入間市中</t>
  </si>
  <si>
    <t>武蔵藤沢</t>
  </si>
  <si>
    <t>入間市北</t>
  </si>
  <si>
    <t>入間市　</t>
  </si>
  <si>
    <t>入間市南</t>
  </si>
  <si>
    <t>仏子　　</t>
  </si>
  <si>
    <t>入間市西</t>
  </si>
  <si>
    <t>入間市東</t>
  </si>
  <si>
    <t>入間仏子</t>
  </si>
  <si>
    <t>Ｍ武蔵藤</t>
  </si>
  <si>
    <t>沢　　　</t>
  </si>
  <si>
    <t>Ｍ入間市</t>
  </si>
  <si>
    <t>Ｍ仏子　</t>
  </si>
  <si>
    <t>Ａ入間市</t>
  </si>
  <si>
    <t>Ｙ入間市</t>
  </si>
  <si>
    <t>Ｙ入間仏</t>
  </si>
  <si>
    <t>飯能　　</t>
  </si>
  <si>
    <t>Ａ飯能　</t>
  </si>
  <si>
    <t>飯能中央</t>
  </si>
  <si>
    <t>西飯能　</t>
  </si>
  <si>
    <t>東飯能　</t>
  </si>
  <si>
    <t>Ｙ西飯能</t>
  </si>
  <si>
    <t>日高　　</t>
  </si>
  <si>
    <t>毛呂　　</t>
  </si>
  <si>
    <t>Ｍ高麗川</t>
  </si>
  <si>
    <t>Ｇ越生　</t>
  </si>
  <si>
    <t>鶴ヶ島　</t>
  </si>
  <si>
    <t>高麗川　</t>
  </si>
  <si>
    <t>Ｙ毛呂　</t>
  </si>
  <si>
    <t>高萩　　</t>
  </si>
  <si>
    <t>鶴ヶ島中</t>
  </si>
  <si>
    <t>日高高萩</t>
  </si>
  <si>
    <t>若葉　　</t>
  </si>
  <si>
    <t>若葉東　</t>
  </si>
  <si>
    <t>Ｙ日高高</t>
  </si>
  <si>
    <t>萩　　　</t>
  </si>
  <si>
    <t>Ｙ若葉　</t>
  </si>
  <si>
    <t>Ａ日高　</t>
  </si>
  <si>
    <t>Ａ毛呂　</t>
  </si>
  <si>
    <t>Ｙ若葉東</t>
  </si>
  <si>
    <t>東松山　</t>
  </si>
  <si>
    <t>高坂ＮＴ</t>
  </si>
  <si>
    <t>東松山東</t>
  </si>
  <si>
    <t>Ｔ東松山</t>
  </si>
  <si>
    <t>Ａ高坂Ｎ</t>
  </si>
  <si>
    <t>Ｔ　　　</t>
  </si>
  <si>
    <t>高坂　　</t>
  </si>
  <si>
    <t>東松山西</t>
  </si>
  <si>
    <t>Ａ東松山</t>
  </si>
  <si>
    <t>Ｍ東松山</t>
  </si>
  <si>
    <t>Ｙ東松山</t>
  </si>
  <si>
    <t>Ｙ高坂　</t>
  </si>
  <si>
    <t>嵐山・小</t>
  </si>
  <si>
    <t>Ｇ川島　</t>
  </si>
  <si>
    <t>Ｇときが</t>
  </si>
  <si>
    <t>わ明覚　</t>
  </si>
  <si>
    <t>Ａ嵐山・</t>
  </si>
  <si>
    <t>小川　　</t>
  </si>
  <si>
    <t>Ｙ小川　</t>
  </si>
  <si>
    <t>武蔵嵐山</t>
  </si>
  <si>
    <t>吉見　　</t>
  </si>
  <si>
    <t>Ｙ武蔵嵐</t>
  </si>
  <si>
    <t>Ｙ吉見　</t>
  </si>
  <si>
    <t>坂戸中央</t>
  </si>
  <si>
    <t>坂戸鶴ヶ</t>
  </si>
  <si>
    <t>島　　　</t>
  </si>
  <si>
    <t>坂戸ＮＴ</t>
  </si>
  <si>
    <t>坂戸南部</t>
  </si>
  <si>
    <t>坂戸西部</t>
  </si>
  <si>
    <t>北坂戸　</t>
  </si>
  <si>
    <t>坂戸鳩山</t>
  </si>
  <si>
    <t>Ｙ坂戸中</t>
  </si>
  <si>
    <t>Ｙ坂戸南</t>
  </si>
  <si>
    <t>Ｙ坂戸鳩</t>
  </si>
  <si>
    <t>Ｙ坂戸西</t>
  </si>
  <si>
    <t>Ａ坂戸中</t>
  </si>
  <si>
    <t>Ａ坂戸鶴</t>
  </si>
  <si>
    <t>ヶ島　　</t>
  </si>
  <si>
    <t>Ａ若葉　</t>
  </si>
  <si>
    <t>Ａ坂戸Ｎ</t>
  </si>
  <si>
    <t>秩父中央</t>
  </si>
  <si>
    <t>Ｍ秩父影</t>
  </si>
  <si>
    <t>森　　　</t>
  </si>
  <si>
    <t>秩父大野</t>
  </si>
  <si>
    <t>Ｇ三峰口</t>
  </si>
  <si>
    <t>Ｔ秩父大</t>
  </si>
  <si>
    <t>野原　　</t>
  </si>
  <si>
    <t>Ｔ秩父中</t>
  </si>
  <si>
    <t>秩父影森</t>
  </si>
  <si>
    <t>秩父東部</t>
  </si>
  <si>
    <t>秩父西部</t>
  </si>
  <si>
    <t>影森　　</t>
  </si>
  <si>
    <t>武州中川</t>
  </si>
  <si>
    <t>Ｙ影森　</t>
  </si>
  <si>
    <t>Ａ秩父中</t>
  </si>
  <si>
    <t>Ｙ秩父東</t>
  </si>
  <si>
    <t>Ｙ秩父西</t>
  </si>
  <si>
    <t>Ａ秩父大</t>
  </si>
  <si>
    <t>第一　　</t>
  </si>
  <si>
    <t>Ｙ浦和駅</t>
  </si>
  <si>
    <t>西　　　</t>
  </si>
  <si>
    <t>Ａ桶川　</t>
  </si>
  <si>
    <t>Ｙ鶴瀬西</t>
  </si>
  <si>
    <t>川越北　</t>
  </si>
  <si>
    <t>Ｇ長瀞　</t>
  </si>
  <si>
    <t>Ａ熊谷南</t>
  </si>
  <si>
    <t>春日部・</t>
  </si>
  <si>
    <t>武里　　</t>
  </si>
  <si>
    <t>・武里　</t>
  </si>
  <si>
    <t>南新座　</t>
  </si>
  <si>
    <t>Ｙ南新座</t>
  </si>
  <si>
    <t>Ｙ志木富</t>
  </si>
  <si>
    <t>士見　　</t>
  </si>
  <si>
    <t>志木富士</t>
  </si>
  <si>
    <t>見　　　</t>
  </si>
  <si>
    <t>大宮日進</t>
  </si>
  <si>
    <t>所沢西　</t>
  </si>
  <si>
    <t>Ａ蒲生　</t>
  </si>
  <si>
    <t>Ａ鴻巣　</t>
  </si>
  <si>
    <t>小手指南</t>
  </si>
  <si>
    <t>所沢駅前</t>
  </si>
  <si>
    <t>Ｙ所沢駅</t>
  </si>
  <si>
    <t>Ｙ所沢狭</t>
  </si>
  <si>
    <t>川越西　</t>
  </si>
  <si>
    <t>蕨西口　</t>
  </si>
  <si>
    <t>Ｙ蕨西口</t>
  </si>
  <si>
    <t>鴻巣北部</t>
  </si>
  <si>
    <t>Ｙ鴻巣北</t>
  </si>
  <si>
    <t>越谷せん</t>
  </si>
  <si>
    <t>げん台　</t>
  </si>
  <si>
    <t>Ａ越谷　</t>
  </si>
  <si>
    <t>Ａ越谷せ</t>
  </si>
  <si>
    <t>んげん台</t>
  </si>
  <si>
    <t>春日部庄</t>
  </si>
  <si>
    <t>浦和白鍬</t>
  </si>
  <si>
    <t>Ａ浦和白</t>
  </si>
  <si>
    <t>Ｙ川口栄</t>
  </si>
  <si>
    <t>蕨南部　</t>
  </si>
  <si>
    <t>Ｍ蕨南部</t>
  </si>
  <si>
    <t>Ｙ上柴　</t>
  </si>
  <si>
    <t>Ｙ大宮駅</t>
  </si>
  <si>
    <t>Ｙ中浦和</t>
  </si>
  <si>
    <t>東松山駅</t>
  </si>
  <si>
    <t>北　　　</t>
  </si>
  <si>
    <t>駅北　　</t>
  </si>
  <si>
    <t>Ｍ大宮南</t>
  </si>
  <si>
    <t>Ｍ北浦和</t>
  </si>
  <si>
    <t>・千代田</t>
  </si>
  <si>
    <t>央千代田</t>
  </si>
  <si>
    <t>・上尾東</t>
  </si>
  <si>
    <t>宮原　　</t>
  </si>
  <si>
    <t>原・上尾</t>
  </si>
  <si>
    <t>大宮見沼</t>
  </si>
  <si>
    <t>西草加　</t>
  </si>
  <si>
    <t>・南部　</t>
  </si>
  <si>
    <t>Ｙ久喜西</t>
  </si>
  <si>
    <t>Ａ羽生西</t>
  </si>
  <si>
    <t>越谷西部</t>
  </si>
  <si>
    <t>Ａ越谷西</t>
  </si>
  <si>
    <t>和光市中</t>
  </si>
  <si>
    <t>東春日部</t>
  </si>
  <si>
    <t>Ａ東春日</t>
  </si>
  <si>
    <t>Ａ蓮田東</t>
  </si>
  <si>
    <t>Ｙ杉戸中</t>
  </si>
  <si>
    <t>2025年12月1日現在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</si>
</sst>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00"/>
    <numFmt numFmtId="177" formatCode="#,###"/>
    <numFmt numFmtId="178" formatCode="yyyy/m/d\(aaa\)"/>
    <numFmt numFmtId="179" formatCode="#,##0_);[Red]\(#,##0\)"/>
    <numFmt numFmtId="180" formatCode="#,##0_ 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6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5">
    <xf numFmtId="0" fontId="0" fillId="0" borderId="0"/>
    <xf numFmtId="0" fontId="7" fillId="0" borderId="0" applyNumberForma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88">
    <xf numFmtId="0" fontId="0" fillId="0" borderId="0" xfId="0"/>
    <xf numFmtId="0" fontId="2" fillId="0" borderId="0" xfId="0" applyFont="1"/>
    <xf numFmtId="38" fontId="2" fillId="0" borderId="0" xfId="2" applyFont="1" applyBorder="1" applyAlignment="1">
      <alignment horizontal="center" vertical="center"/>
    </xf>
    <xf numFmtId="38" fontId="2" fillId="0" borderId="0" xfId="2" applyFont="1" applyBorder="1" applyAlignment="1">
      <alignment horizontal="right" vertical="center"/>
    </xf>
    <xf numFmtId="49" fontId="2" fillId="0" borderId="0" xfId="0" applyNumberFormat="1" applyFont="1"/>
    <xf numFmtId="0" fontId="2" fillId="0" borderId="1" xfId="0" applyFont="1" applyBorder="1"/>
    <xf numFmtId="0" fontId="2" fillId="0" borderId="2" xfId="0" applyFont="1" applyBorder="1"/>
    <xf numFmtId="38" fontId="2" fillId="0" borderId="1" xfId="2" applyFont="1" applyBorder="1" applyAlignment="1"/>
    <xf numFmtId="38" fontId="2" fillId="0" borderId="2" xfId="2" applyFont="1" applyBorder="1" applyAlignment="1">
      <alignment vertical="center"/>
    </xf>
    <xf numFmtId="38" fontId="2" fillId="0" borderId="2" xfId="2" applyFont="1" applyBorder="1" applyAlignment="1"/>
    <xf numFmtId="38" fontId="2" fillId="0" borderId="2" xfId="2" applyFont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38" fontId="2" fillId="0" borderId="4" xfId="2" applyFont="1" applyBorder="1" applyAlignment="1"/>
    <xf numFmtId="49" fontId="4" fillId="0" borderId="0" xfId="0" quotePrefix="1" applyNumberFormat="1" applyFont="1"/>
    <xf numFmtId="38" fontId="4" fillId="0" borderId="0" xfId="2" applyFont="1" applyBorder="1"/>
    <xf numFmtId="38" fontId="2" fillId="0" borderId="0" xfId="2" applyFont="1" applyBorder="1"/>
    <xf numFmtId="0" fontId="4" fillId="0" borderId="0" xfId="0" applyFont="1"/>
    <xf numFmtId="0" fontId="2" fillId="0" borderId="1" xfId="0" applyFont="1" applyBorder="1" applyAlignment="1">
      <alignment horizontal="center"/>
    </xf>
    <xf numFmtId="38" fontId="2" fillId="0" borderId="5" xfId="2" applyFont="1" applyBorder="1" applyAlignment="1">
      <alignment horizontal="center"/>
    </xf>
    <xf numFmtId="38" fontId="2" fillId="0" borderId="6" xfId="2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76" fontId="2" fillId="0" borderId="7" xfId="0" applyNumberFormat="1" applyFont="1" applyBorder="1"/>
    <xf numFmtId="0" fontId="2" fillId="0" borderId="8" xfId="0" applyFont="1" applyBorder="1"/>
    <xf numFmtId="38" fontId="2" fillId="0" borderId="8" xfId="2" applyFont="1" applyBorder="1"/>
    <xf numFmtId="0" fontId="2" fillId="0" borderId="10" xfId="0" applyFont="1" applyBorder="1"/>
    <xf numFmtId="0" fontId="2" fillId="0" borderId="11" xfId="0" applyFont="1" applyBorder="1"/>
    <xf numFmtId="38" fontId="2" fillId="0" borderId="11" xfId="2" applyFont="1" applyBorder="1"/>
    <xf numFmtId="0" fontId="2" fillId="0" borderId="13" xfId="0" applyFont="1" applyBorder="1"/>
    <xf numFmtId="0" fontId="2" fillId="0" borderId="14" xfId="0" applyFont="1" applyBorder="1"/>
    <xf numFmtId="38" fontId="2" fillId="0" borderId="14" xfId="2" applyFont="1" applyBorder="1"/>
    <xf numFmtId="38" fontId="2" fillId="0" borderId="15" xfId="2" applyFont="1" applyBorder="1"/>
    <xf numFmtId="0" fontId="2" fillId="0" borderId="7" xfId="0" applyFont="1" applyBorder="1"/>
    <xf numFmtId="0" fontId="2" fillId="0" borderId="0" xfId="0" applyFont="1" applyAlignment="1">
      <alignment horizontal="left"/>
    </xf>
    <xf numFmtId="38" fontId="2" fillId="0" borderId="16" xfId="2" applyFont="1" applyBorder="1"/>
    <xf numFmtId="0" fontId="2" fillId="0" borderId="17" xfId="0" applyFont="1" applyBorder="1"/>
    <xf numFmtId="38" fontId="2" fillId="0" borderId="17" xfId="2" applyFont="1" applyBorder="1"/>
    <xf numFmtId="0" fontId="2" fillId="0" borderId="15" xfId="0" applyFont="1" applyBorder="1"/>
    <xf numFmtId="0" fontId="2" fillId="0" borderId="17" xfId="0" applyFont="1" applyBorder="1" applyAlignment="1">
      <alignment horizontal="right"/>
    </xf>
    <xf numFmtId="38" fontId="2" fillId="0" borderId="18" xfId="2" applyFont="1" applyBorder="1"/>
    <xf numFmtId="38" fontId="2" fillId="0" borderId="0" xfId="2" applyFont="1"/>
    <xf numFmtId="0" fontId="5" fillId="0" borderId="19" xfId="4" applyFont="1" applyBorder="1" applyAlignment="1">
      <alignment horizontal="center"/>
    </xf>
    <xf numFmtId="0" fontId="5" fillId="0" borderId="20" xfId="4" applyFont="1" applyBorder="1" applyAlignment="1">
      <alignment horizontal="right"/>
    </xf>
    <xf numFmtId="0" fontId="5" fillId="0" borderId="3" xfId="4" applyFont="1" applyBorder="1" applyAlignment="1">
      <alignment horizontal="center" vertical="center"/>
    </xf>
    <xf numFmtId="0" fontId="5" fillId="2" borderId="3" xfId="4" applyFont="1" applyFill="1" applyBorder="1" applyAlignment="1">
      <alignment horizontal="center" vertical="center"/>
    </xf>
    <xf numFmtId="0" fontId="1" fillId="0" borderId="0" xfId="4">
      <alignment vertical="center"/>
    </xf>
    <xf numFmtId="0" fontId="5" fillId="0" borderId="21" xfId="4" applyFont="1" applyBorder="1" applyAlignment="1">
      <alignment horizontal="center"/>
    </xf>
    <xf numFmtId="0" fontId="5" fillId="0" borderId="0" xfId="4" applyFont="1">
      <alignment vertical="center"/>
    </xf>
    <xf numFmtId="0" fontId="5" fillId="0" borderId="22" xfId="4" applyFont="1" applyBorder="1" applyAlignment="1">
      <alignment horizontal="center"/>
    </xf>
    <xf numFmtId="0" fontId="5" fillId="0" borderId="17" xfId="4" applyFont="1" applyBorder="1">
      <alignment vertical="center"/>
    </xf>
    <xf numFmtId="38" fontId="1" fillId="0" borderId="23" xfId="3" applyBorder="1" applyAlignment="1"/>
    <xf numFmtId="38" fontId="1" fillId="2" borderId="23" xfId="3" applyFill="1" applyBorder="1" applyAlignment="1"/>
    <xf numFmtId="38" fontId="1" fillId="0" borderId="24" xfId="3" applyBorder="1" applyAlignment="1"/>
    <xf numFmtId="38" fontId="1" fillId="0" borderId="22" xfId="3" applyBorder="1" applyAlignment="1"/>
    <xf numFmtId="38" fontId="1" fillId="2" borderId="22" xfId="3" applyFill="1" applyBorder="1" applyAlignment="1"/>
    <xf numFmtId="38" fontId="1" fillId="0" borderId="18" xfId="3" applyBorder="1" applyAlignment="1"/>
    <xf numFmtId="38" fontId="1" fillId="0" borderId="23" xfId="3" applyFont="1" applyBorder="1" applyAlignment="1"/>
    <xf numFmtId="177" fontId="1" fillId="0" borderId="22" xfId="3" applyNumberFormat="1" applyBorder="1" applyAlignment="1"/>
    <xf numFmtId="177" fontId="1" fillId="2" borderId="22" xfId="3" applyNumberFormat="1" applyFill="1" applyBorder="1" applyAlignment="1"/>
    <xf numFmtId="38" fontId="1" fillId="0" borderId="25" xfId="3" applyBorder="1" applyAlignment="1"/>
    <xf numFmtId="38" fontId="1" fillId="2" borderId="25" xfId="3" applyFill="1" applyBorder="1" applyAlignment="1"/>
    <xf numFmtId="38" fontId="1" fillId="2" borderId="26" xfId="3" applyFill="1" applyBorder="1" applyAlignment="1"/>
    <xf numFmtId="38" fontId="1" fillId="0" borderId="23" xfId="4" applyNumberFormat="1" applyBorder="1">
      <alignment vertical="center"/>
    </xf>
    <xf numFmtId="38" fontId="1" fillId="2" borderId="23" xfId="4" applyNumberFormat="1" applyFill="1" applyBorder="1">
      <alignment vertical="center"/>
    </xf>
    <xf numFmtId="38" fontId="1" fillId="0" borderId="22" xfId="4" applyNumberFormat="1" applyBorder="1">
      <alignment vertical="center"/>
    </xf>
    <xf numFmtId="38" fontId="1" fillId="2" borderId="22" xfId="4" applyNumberFormat="1" applyFill="1" applyBorder="1">
      <alignment vertical="center"/>
    </xf>
    <xf numFmtId="0" fontId="1" fillId="2" borderId="0" xfId="4" applyFill="1">
      <alignment vertical="center"/>
    </xf>
    <xf numFmtId="0" fontId="0" fillId="0" borderId="0" xfId="4" applyFont="1">
      <alignment vertical="center"/>
    </xf>
    <xf numFmtId="38" fontId="1" fillId="0" borderId="0" xfId="2" applyFont="1" applyBorder="1"/>
    <xf numFmtId="180" fontId="2" fillId="0" borderId="9" xfId="2" applyNumberFormat="1" applyFont="1" applyBorder="1"/>
    <xf numFmtId="180" fontId="2" fillId="0" borderId="12" xfId="2" applyNumberFormat="1" applyFont="1" applyBorder="1"/>
    <xf numFmtId="180" fontId="2" fillId="0" borderId="15" xfId="2" applyNumberFormat="1" applyFont="1" applyBorder="1"/>
    <xf numFmtId="38" fontId="2" fillId="0" borderId="16" xfId="2" applyFont="1" applyBorder="1" applyAlignment="1">
      <alignment wrapText="1"/>
    </xf>
    <xf numFmtId="0" fontId="5" fillId="0" borderId="19" xfId="4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/>
    </xf>
    <xf numFmtId="0" fontId="7" fillId="0" borderId="19" xfId="1" applyBorder="1" applyAlignment="1">
      <alignment horizontal="center" vertical="center" shrinkToFit="1"/>
    </xf>
    <xf numFmtId="0" fontId="7" fillId="0" borderId="22" xfId="1" applyBorder="1" applyAlignment="1">
      <alignment horizontal="center" vertical="center" shrinkToFit="1"/>
    </xf>
    <xf numFmtId="0" fontId="5" fillId="0" borderId="23" xfId="4" applyFont="1" applyBorder="1" applyAlignment="1">
      <alignment horizontal="center"/>
    </xf>
    <xf numFmtId="0" fontId="5" fillId="0" borderId="22" xfId="4" applyFont="1" applyBorder="1" applyAlignment="1">
      <alignment horizontal="center"/>
    </xf>
    <xf numFmtId="38" fontId="4" fillId="0" borderId="2" xfId="2" applyFont="1" applyBorder="1" applyAlignment="1"/>
    <xf numFmtId="0" fontId="4" fillId="0" borderId="2" xfId="0" applyFont="1" applyBorder="1"/>
    <xf numFmtId="178" fontId="8" fillId="0" borderId="1" xfId="0" applyNumberFormat="1" applyFont="1" applyBorder="1" applyAlignment="1">
      <alignment horizontal="center"/>
    </xf>
    <xf numFmtId="178" fontId="8" fillId="0" borderId="2" xfId="0" applyNumberFormat="1" applyFont="1" applyBorder="1" applyAlignment="1">
      <alignment horizontal="center"/>
    </xf>
    <xf numFmtId="178" fontId="8" fillId="0" borderId="4" xfId="0" applyNumberFormat="1" applyFont="1" applyBorder="1" applyAlignment="1">
      <alignment horizontal="center"/>
    </xf>
    <xf numFmtId="179" fontId="8" fillId="0" borderId="1" xfId="0" applyNumberFormat="1" applyFont="1" applyBorder="1" applyAlignment="1">
      <alignment horizontal="center"/>
    </xf>
    <xf numFmtId="179" fontId="8" fillId="0" borderId="2" xfId="0" applyNumberFormat="1" applyFont="1" applyBorder="1" applyAlignment="1">
      <alignment horizontal="center"/>
    </xf>
    <xf numFmtId="179" fontId="8" fillId="0" borderId="4" xfId="0" applyNumberFormat="1" applyFont="1" applyBorder="1" applyAlignment="1">
      <alignment horizontal="center"/>
    </xf>
  </cellXfs>
  <cellStyles count="5">
    <cellStyle name="ハイパーリンク" xfId="1" builtinId="8"/>
    <cellStyle name="桁区切り" xfId="2" builtinId="6"/>
    <cellStyle name="桁区切り 3" xfId="3" xr:uid="{00000000-0005-0000-0000-000002000000}"/>
    <cellStyle name="標準" xfId="0" builtinId="0"/>
    <cellStyle name="標準 4" xfId="4" xr:uid="{00000000-0005-0000-0000-000004000000}"/>
  </cellStyles>
  <dxfs count="600"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2"/>
  <dimension ref="A1:W105"/>
  <sheetViews>
    <sheetView tabSelected="1" workbookViewId="0"/>
  </sheetViews>
  <sheetFormatPr defaultColWidth="16.5" defaultRowHeight="13.5" x14ac:dyDescent="0.15"/>
  <cols>
    <col min="1" max="1" width="9" style="46" customWidth="1"/>
    <col min="2" max="4" width="10.625" style="46" customWidth="1"/>
    <col min="5" max="5" width="10.625" style="67" customWidth="1"/>
    <col min="6" max="7" width="10.625" style="46" customWidth="1"/>
    <col min="8" max="8" width="10.625" style="67" customWidth="1"/>
    <col min="9" max="9" width="10.625" style="46" customWidth="1"/>
    <col min="10" max="255" width="9" style="46" customWidth="1"/>
    <col min="256" max="16384" width="16.5" style="46"/>
  </cols>
  <sheetData>
    <row r="1" spans="1:23" x14ac:dyDescent="0.15">
      <c r="A1" s="42"/>
      <c r="B1" s="43" t="s">
        <v>419</v>
      </c>
      <c r="C1" s="44" t="s">
        <v>420</v>
      </c>
      <c r="D1" s="44" t="s">
        <v>421</v>
      </c>
      <c r="E1" s="45" t="s">
        <v>422</v>
      </c>
      <c r="F1" s="44" t="s">
        <v>423</v>
      </c>
      <c r="G1" s="44" t="s">
        <v>424</v>
      </c>
      <c r="H1" s="45" t="s">
        <v>425</v>
      </c>
      <c r="I1" s="74" t="s">
        <v>426</v>
      </c>
    </row>
    <row r="2" spans="1:23" x14ac:dyDescent="0.15">
      <c r="A2" s="47" t="s">
        <v>427</v>
      </c>
      <c r="B2" s="48"/>
      <c r="C2" s="44" t="s">
        <v>428</v>
      </c>
      <c r="D2" s="44" t="s">
        <v>428</v>
      </c>
      <c r="E2" s="45" t="s">
        <v>428</v>
      </c>
      <c r="F2" s="44" t="s">
        <v>428</v>
      </c>
      <c r="G2" s="44" t="s">
        <v>428</v>
      </c>
      <c r="H2" s="45" t="s">
        <v>428</v>
      </c>
      <c r="I2" s="75"/>
    </row>
    <row r="3" spans="1:23" x14ac:dyDescent="0.15">
      <c r="A3" s="49"/>
      <c r="B3" s="50" t="s">
        <v>429</v>
      </c>
      <c r="C3" s="44" t="s">
        <v>430</v>
      </c>
      <c r="D3" s="44" t="s">
        <v>430</v>
      </c>
      <c r="E3" s="45" t="s">
        <v>430</v>
      </c>
      <c r="F3" s="44" t="s">
        <v>430</v>
      </c>
      <c r="G3" s="44" t="s">
        <v>430</v>
      </c>
      <c r="H3" s="45" t="s">
        <v>430</v>
      </c>
      <c r="I3" s="44" t="s">
        <v>431</v>
      </c>
    </row>
    <row r="4" spans="1:23" x14ac:dyDescent="0.15">
      <c r="A4" s="74">
        <v>301</v>
      </c>
      <c r="B4" s="76" t="s">
        <v>9</v>
      </c>
      <c r="C4" s="51">
        <f>草加市!C42</f>
        <v>8200</v>
      </c>
      <c r="D4" s="51">
        <f>草加市!G42</f>
        <v>2700</v>
      </c>
      <c r="E4" s="52">
        <f>草加市!K42</f>
        <v>14850</v>
      </c>
      <c r="F4" s="51">
        <f>草加市!O42</f>
        <v>2300</v>
      </c>
      <c r="G4" s="51">
        <f>草加市!S42</f>
        <v>2150</v>
      </c>
      <c r="H4" s="52">
        <f>草加市!W42</f>
        <v>2450</v>
      </c>
      <c r="I4" s="53">
        <f t="shared" ref="I4:I67" si="0">SUM(C4:H4)</f>
        <v>32650</v>
      </c>
      <c r="W4" s="68" t="s">
        <v>833</v>
      </c>
    </row>
    <row r="5" spans="1:23" x14ac:dyDescent="0.15">
      <c r="A5" s="75"/>
      <c r="B5" s="77"/>
      <c r="C5" s="54">
        <f>草加市!D42</f>
        <v>0</v>
      </c>
      <c r="D5" s="54">
        <f>草加市!H42</f>
        <v>0</v>
      </c>
      <c r="E5" s="55">
        <f>草加市!L42</f>
        <v>0</v>
      </c>
      <c r="F5" s="54">
        <f>草加市!P42</f>
        <v>0</v>
      </c>
      <c r="G5" s="54">
        <f>草加市!T42</f>
        <v>0</v>
      </c>
      <c r="H5" s="55">
        <f>草加市!X42</f>
        <v>0</v>
      </c>
      <c r="I5" s="56">
        <f t="shared" si="0"/>
        <v>0</v>
      </c>
    </row>
    <row r="6" spans="1:23" x14ac:dyDescent="0.15">
      <c r="A6" s="74">
        <v>302</v>
      </c>
      <c r="B6" s="76" t="s">
        <v>32</v>
      </c>
      <c r="C6" s="51">
        <f>八潮市!C42</f>
        <v>0</v>
      </c>
      <c r="D6" s="51">
        <f>八潮市!G42</f>
        <v>100</v>
      </c>
      <c r="E6" s="52">
        <f>八潮市!K42</f>
        <v>3050</v>
      </c>
      <c r="F6" s="51">
        <f>八潮市!O42</f>
        <v>500</v>
      </c>
      <c r="G6" s="51">
        <f>八潮市!S42</f>
        <v>0</v>
      </c>
      <c r="H6" s="52">
        <f>八潮市!W42</f>
        <v>250</v>
      </c>
      <c r="I6" s="53">
        <f t="shared" si="0"/>
        <v>3900</v>
      </c>
    </row>
    <row r="7" spans="1:23" x14ac:dyDescent="0.15">
      <c r="A7" s="75"/>
      <c r="B7" s="77"/>
      <c r="C7" s="54">
        <f>八潮市!D42</f>
        <v>0</v>
      </c>
      <c r="D7" s="54">
        <f>八潮市!H42</f>
        <v>0</v>
      </c>
      <c r="E7" s="55">
        <f>八潮市!L42</f>
        <v>0</v>
      </c>
      <c r="F7" s="54">
        <f>八潮市!P42</f>
        <v>0</v>
      </c>
      <c r="G7" s="54">
        <f>八潮市!T42</f>
        <v>0</v>
      </c>
      <c r="H7" s="55">
        <f>八潮市!X42</f>
        <v>0</v>
      </c>
      <c r="I7" s="56">
        <f t="shared" si="0"/>
        <v>0</v>
      </c>
    </row>
    <row r="8" spans="1:23" x14ac:dyDescent="0.15">
      <c r="A8" s="74">
        <v>303</v>
      </c>
      <c r="B8" s="76" t="s">
        <v>34</v>
      </c>
      <c r="C8" s="51">
        <f>三郷市!C42</f>
        <v>4750</v>
      </c>
      <c r="D8" s="51">
        <f>三郷市!G42</f>
        <v>500</v>
      </c>
      <c r="E8" s="52">
        <f>三郷市!K42</f>
        <v>7600</v>
      </c>
      <c r="F8" s="51">
        <f>三郷市!O42</f>
        <v>450</v>
      </c>
      <c r="G8" s="51">
        <f>三郷市!S42</f>
        <v>1150</v>
      </c>
      <c r="H8" s="52">
        <f>三郷市!W42</f>
        <v>1150</v>
      </c>
      <c r="I8" s="53">
        <f t="shared" si="0"/>
        <v>15600</v>
      </c>
    </row>
    <row r="9" spans="1:23" x14ac:dyDescent="0.15">
      <c r="A9" s="75"/>
      <c r="B9" s="77"/>
      <c r="C9" s="54">
        <f>三郷市!D42</f>
        <v>0</v>
      </c>
      <c r="D9" s="54">
        <f>三郷市!H42</f>
        <v>0</v>
      </c>
      <c r="E9" s="55">
        <f>三郷市!L42</f>
        <v>0</v>
      </c>
      <c r="F9" s="54">
        <f>三郷市!P42</f>
        <v>0</v>
      </c>
      <c r="G9" s="54">
        <f>三郷市!T42</f>
        <v>0</v>
      </c>
      <c r="H9" s="55">
        <f>三郷市!X42</f>
        <v>0</v>
      </c>
      <c r="I9" s="56">
        <f t="shared" si="0"/>
        <v>0</v>
      </c>
    </row>
    <row r="10" spans="1:23" x14ac:dyDescent="0.15">
      <c r="A10" s="74">
        <v>304</v>
      </c>
      <c r="B10" s="76" t="s">
        <v>432</v>
      </c>
      <c r="C10" s="51">
        <f>吉川市・北葛飾郡!C42</f>
        <v>2150</v>
      </c>
      <c r="D10" s="51">
        <f>吉川市・北葛飾郡!G42</f>
        <v>350</v>
      </c>
      <c r="E10" s="52">
        <f>吉川市・北葛飾郡!K42</f>
        <v>6600</v>
      </c>
      <c r="F10" s="51">
        <f>吉川市・北葛飾郡!O42</f>
        <v>200</v>
      </c>
      <c r="G10" s="51">
        <f>吉川市・北葛飾郡!S42</f>
        <v>850</v>
      </c>
      <c r="H10" s="52">
        <f>吉川市・北葛飾郡!W42</f>
        <v>700</v>
      </c>
      <c r="I10" s="53">
        <f t="shared" si="0"/>
        <v>10850</v>
      </c>
    </row>
    <row r="11" spans="1:23" x14ac:dyDescent="0.15">
      <c r="A11" s="75"/>
      <c r="B11" s="77"/>
      <c r="C11" s="54">
        <f>吉川市・北葛飾郡!D42</f>
        <v>0</v>
      </c>
      <c r="D11" s="54">
        <f>吉川市・北葛飾郡!H42</f>
        <v>0</v>
      </c>
      <c r="E11" s="55">
        <f>吉川市・北葛飾郡!L42</f>
        <v>0</v>
      </c>
      <c r="F11" s="54">
        <f>吉川市・北葛飾郡!P42</f>
        <v>0</v>
      </c>
      <c r="G11" s="54">
        <f>吉川市・北葛飾郡!T42</f>
        <v>0</v>
      </c>
      <c r="H11" s="55">
        <f>吉川市・北葛飾郡!X42</f>
        <v>0</v>
      </c>
      <c r="I11" s="56">
        <f t="shared" si="0"/>
        <v>0</v>
      </c>
    </row>
    <row r="12" spans="1:23" x14ac:dyDescent="0.15">
      <c r="A12" s="74">
        <v>305</v>
      </c>
      <c r="B12" s="76" t="s">
        <v>38</v>
      </c>
      <c r="C12" s="51">
        <f>越谷市!C42</f>
        <v>13800</v>
      </c>
      <c r="D12" s="51">
        <f>越谷市!G42</f>
        <v>5500</v>
      </c>
      <c r="E12" s="52">
        <f>越谷市!K42</f>
        <v>22400</v>
      </c>
      <c r="F12" s="51">
        <f>越谷市!O42</f>
        <v>750</v>
      </c>
      <c r="G12" s="51">
        <f>越谷市!S42</f>
        <v>1550</v>
      </c>
      <c r="H12" s="52">
        <f>越谷市!W42</f>
        <v>2550</v>
      </c>
      <c r="I12" s="53">
        <f t="shared" si="0"/>
        <v>46550</v>
      </c>
    </row>
    <row r="13" spans="1:23" x14ac:dyDescent="0.15">
      <c r="A13" s="75"/>
      <c r="B13" s="77"/>
      <c r="C13" s="54">
        <f>越谷市!D42</f>
        <v>0</v>
      </c>
      <c r="D13" s="54">
        <f>越谷市!H42</f>
        <v>0</v>
      </c>
      <c r="E13" s="55">
        <f>越谷市!L42</f>
        <v>0</v>
      </c>
      <c r="F13" s="54">
        <f>越谷市!P42</f>
        <v>0</v>
      </c>
      <c r="G13" s="54">
        <f>越谷市!T42</f>
        <v>0</v>
      </c>
      <c r="H13" s="55">
        <f>越谷市!X42</f>
        <v>0</v>
      </c>
      <c r="I13" s="56">
        <f t="shared" si="0"/>
        <v>0</v>
      </c>
    </row>
    <row r="14" spans="1:23" x14ac:dyDescent="0.15">
      <c r="A14" s="74">
        <v>306</v>
      </c>
      <c r="B14" s="76" t="s">
        <v>41</v>
      </c>
      <c r="C14" s="51">
        <f>春日部市!C42</f>
        <v>9500</v>
      </c>
      <c r="D14" s="51">
        <f>春日部市!G42</f>
        <v>3100</v>
      </c>
      <c r="E14" s="52">
        <f>春日部市!K42</f>
        <v>24100</v>
      </c>
      <c r="F14" s="51">
        <f>春日部市!O42</f>
        <v>650</v>
      </c>
      <c r="G14" s="51">
        <f>春日部市!S42</f>
        <v>1450</v>
      </c>
      <c r="H14" s="52">
        <f>春日部市!W42</f>
        <v>2050</v>
      </c>
      <c r="I14" s="53">
        <f t="shared" si="0"/>
        <v>40850</v>
      </c>
    </row>
    <row r="15" spans="1:23" x14ac:dyDescent="0.15">
      <c r="A15" s="75"/>
      <c r="B15" s="77"/>
      <c r="C15" s="54">
        <f>春日部市!D42</f>
        <v>0</v>
      </c>
      <c r="D15" s="54">
        <f>春日部市!H42</f>
        <v>0</v>
      </c>
      <c r="E15" s="55">
        <f>春日部市!L42</f>
        <v>0</v>
      </c>
      <c r="F15" s="54">
        <f>春日部市!P42</f>
        <v>0</v>
      </c>
      <c r="G15" s="54">
        <f>春日部市!T42</f>
        <v>0</v>
      </c>
      <c r="H15" s="55">
        <f>春日部市!X42</f>
        <v>0</v>
      </c>
      <c r="I15" s="56">
        <f t="shared" si="0"/>
        <v>0</v>
      </c>
    </row>
    <row r="16" spans="1:23" x14ac:dyDescent="0.15">
      <c r="A16" s="74">
        <v>308</v>
      </c>
      <c r="B16" s="76" t="s">
        <v>46</v>
      </c>
      <c r="C16" s="51">
        <f>川口市!C42</f>
        <v>17150</v>
      </c>
      <c r="D16" s="51">
        <f>川口市!G42</f>
        <v>5050</v>
      </c>
      <c r="E16" s="52">
        <f>川口市!K42</f>
        <v>35550</v>
      </c>
      <c r="F16" s="51">
        <f>川口市!O42</f>
        <v>2750</v>
      </c>
      <c r="G16" s="51">
        <f>川口市!S42</f>
        <v>2950</v>
      </c>
      <c r="H16" s="52">
        <f>川口市!W42</f>
        <v>5150</v>
      </c>
      <c r="I16" s="53">
        <f t="shared" si="0"/>
        <v>68600</v>
      </c>
    </row>
    <row r="17" spans="1:9" x14ac:dyDescent="0.15">
      <c r="A17" s="75"/>
      <c r="B17" s="77"/>
      <c r="C17" s="54">
        <f>川口市!D42</f>
        <v>0</v>
      </c>
      <c r="D17" s="54">
        <f>川口市!H42</f>
        <v>0</v>
      </c>
      <c r="E17" s="55">
        <f>川口市!L42</f>
        <v>0</v>
      </c>
      <c r="F17" s="54">
        <f>川口市!P42</f>
        <v>0</v>
      </c>
      <c r="G17" s="54">
        <f>川口市!T42</f>
        <v>0</v>
      </c>
      <c r="H17" s="55">
        <f>川口市!X42</f>
        <v>0</v>
      </c>
      <c r="I17" s="56">
        <f t="shared" si="0"/>
        <v>0</v>
      </c>
    </row>
    <row r="18" spans="1:9" x14ac:dyDescent="0.15">
      <c r="A18" s="74">
        <v>310</v>
      </c>
      <c r="B18" s="76" t="s">
        <v>51</v>
      </c>
      <c r="C18" s="51">
        <f>戸田市!C42</f>
        <v>3350</v>
      </c>
      <c r="D18" s="51">
        <f>戸田市!G42</f>
        <v>350</v>
      </c>
      <c r="E18" s="52">
        <f>戸田市!K42</f>
        <v>5750</v>
      </c>
      <c r="F18" s="51">
        <f>戸田市!O42</f>
        <v>150</v>
      </c>
      <c r="G18" s="51">
        <f>戸田市!S42</f>
        <v>300</v>
      </c>
      <c r="H18" s="52">
        <f>戸田市!W42</f>
        <v>950</v>
      </c>
      <c r="I18" s="53">
        <f t="shared" si="0"/>
        <v>10850</v>
      </c>
    </row>
    <row r="19" spans="1:9" x14ac:dyDescent="0.15">
      <c r="A19" s="75"/>
      <c r="B19" s="77"/>
      <c r="C19" s="54">
        <f>戸田市!D42</f>
        <v>0</v>
      </c>
      <c r="D19" s="54">
        <f>戸田市!H42</f>
        <v>0</v>
      </c>
      <c r="E19" s="55">
        <f>戸田市!L42</f>
        <v>0</v>
      </c>
      <c r="F19" s="54">
        <f>戸田市!P42</f>
        <v>0</v>
      </c>
      <c r="G19" s="54">
        <f>戸田市!T42</f>
        <v>0</v>
      </c>
      <c r="H19" s="55">
        <f>戸田市!X42</f>
        <v>0</v>
      </c>
      <c r="I19" s="56">
        <f t="shared" si="0"/>
        <v>0</v>
      </c>
    </row>
    <row r="20" spans="1:9" x14ac:dyDescent="0.15">
      <c r="A20" s="74">
        <v>311</v>
      </c>
      <c r="B20" s="76" t="s">
        <v>54</v>
      </c>
      <c r="C20" s="51">
        <f>蕨市!C42</f>
        <v>4150</v>
      </c>
      <c r="D20" s="51">
        <f>蕨市!G42</f>
        <v>750</v>
      </c>
      <c r="E20" s="52">
        <f>蕨市!K42</f>
        <v>3650</v>
      </c>
      <c r="F20" s="51">
        <f>蕨市!O42</f>
        <v>350</v>
      </c>
      <c r="G20" s="51">
        <f>蕨市!S42</f>
        <v>550</v>
      </c>
      <c r="H20" s="52">
        <f>蕨市!W42</f>
        <v>600</v>
      </c>
      <c r="I20" s="53">
        <f t="shared" si="0"/>
        <v>10050</v>
      </c>
    </row>
    <row r="21" spans="1:9" x14ac:dyDescent="0.15">
      <c r="A21" s="75"/>
      <c r="B21" s="77"/>
      <c r="C21" s="54">
        <f>蕨市!D42</f>
        <v>0</v>
      </c>
      <c r="D21" s="54">
        <f>蕨市!H42</f>
        <v>0</v>
      </c>
      <c r="E21" s="55">
        <f>蕨市!L42</f>
        <v>0</v>
      </c>
      <c r="F21" s="54">
        <f>蕨市!P42</f>
        <v>0</v>
      </c>
      <c r="G21" s="54">
        <f>蕨市!T42</f>
        <v>0</v>
      </c>
      <c r="H21" s="55">
        <f>蕨市!X42</f>
        <v>0</v>
      </c>
      <c r="I21" s="56">
        <f t="shared" si="0"/>
        <v>0</v>
      </c>
    </row>
    <row r="22" spans="1:9" x14ac:dyDescent="0.15">
      <c r="A22" s="74">
        <v>315</v>
      </c>
      <c r="B22" s="76" t="s">
        <v>56</v>
      </c>
      <c r="C22" s="51">
        <f>和光市!C42</f>
        <v>2800</v>
      </c>
      <c r="D22" s="51">
        <f>和光市!G42</f>
        <v>350</v>
      </c>
      <c r="E22" s="52">
        <f>和光市!K42</f>
        <v>4400</v>
      </c>
      <c r="F22" s="51">
        <f>和光市!O42</f>
        <v>300</v>
      </c>
      <c r="G22" s="51">
        <f>和光市!S42</f>
        <v>650</v>
      </c>
      <c r="H22" s="52">
        <f>和光市!W42</f>
        <v>1350</v>
      </c>
      <c r="I22" s="53">
        <f t="shared" si="0"/>
        <v>9850</v>
      </c>
    </row>
    <row r="23" spans="1:9" x14ac:dyDescent="0.15">
      <c r="A23" s="75"/>
      <c r="B23" s="77"/>
      <c r="C23" s="54">
        <f>和光市!D42</f>
        <v>0</v>
      </c>
      <c r="D23" s="54">
        <f>和光市!H42</f>
        <v>0</v>
      </c>
      <c r="E23" s="55">
        <f>和光市!L42</f>
        <v>0</v>
      </c>
      <c r="F23" s="54">
        <f>和光市!P42</f>
        <v>0</v>
      </c>
      <c r="G23" s="54">
        <f>和光市!T42</f>
        <v>0</v>
      </c>
      <c r="H23" s="55">
        <f>和光市!X42</f>
        <v>0</v>
      </c>
      <c r="I23" s="56">
        <f t="shared" si="0"/>
        <v>0</v>
      </c>
    </row>
    <row r="24" spans="1:9" x14ac:dyDescent="0.15">
      <c r="A24" s="74">
        <v>316</v>
      </c>
      <c r="B24" s="76" t="s">
        <v>58</v>
      </c>
      <c r="C24" s="57">
        <f>朝霞市!C42</f>
        <v>900</v>
      </c>
      <c r="D24" s="51">
        <f>朝霞市!G42</f>
        <v>300</v>
      </c>
      <c r="E24" s="52">
        <f>朝霞市!K42</f>
        <v>6450</v>
      </c>
      <c r="F24" s="51">
        <f>朝霞市!O42</f>
        <v>700</v>
      </c>
      <c r="G24" s="51">
        <f>朝霞市!S42</f>
        <v>200</v>
      </c>
      <c r="H24" s="52">
        <f>朝霞市!W42</f>
        <v>650</v>
      </c>
      <c r="I24" s="51">
        <f t="shared" si="0"/>
        <v>9200</v>
      </c>
    </row>
    <row r="25" spans="1:9" x14ac:dyDescent="0.15">
      <c r="A25" s="75"/>
      <c r="B25" s="77"/>
      <c r="C25" s="58">
        <f>朝霞市!D42</f>
        <v>0</v>
      </c>
      <c r="D25" s="58">
        <f>朝霞市!H42</f>
        <v>0</v>
      </c>
      <c r="E25" s="55">
        <f>朝霞市!L42</f>
        <v>0</v>
      </c>
      <c r="F25" s="54">
        <f>朝霞市!P42</f>
        <v>0</v>
      </c>
      <c r="G25" s="58">
        <f>朝霞市!T42</f>
        <v>0</v>
      </c>
      <c r="H25" s="59">
        <f>朝霞市!X42</f>
        <v>0</v>
      </c>
      <c r="I25" s="56">
        <f t="shared" si="0"/>
        <v>0</v>
      </c>
    </row>
    <row r="26" spans="1:9" x14ac:dyDescent="0.15">
      <c r="A26" s="74">
        <v>317</v>
      </c>
      <c r="B26" s="76" t="s">
        <v>60</v>
      </c>
      <c r="C26" s="51">
        <f>新座市!C42</f>
        <v>3700</v>
      </c>
      <c r="D26" s="51">
        <f>新座市!G42</f>
        <v>400</v>
      </c>
      <c r="E26" s="52">
        <f>新座市!K42</f>
        <v>5850</v>
      </c>
      <c r="F26" s="51">
        <f>新座市!O42</f>
        <v>150</v>
      </c>
      <c r="G26" s="51">
        <f>新座市!S42</f>
        <v>850</v>
      </c>
      <c r="H26" s="52">
        <f>新座市!W42</f>
        <v>900</v>
      </c>
      <c r="I26" s="51">
        <f t="shared" si="0"/>
        <v>11850</v>
      </c>
    </row>
    <row r="27" spans="1:9" x14ac:dyDescent="0.15">
      <c r="A27" s="75"/>
      <c r="B27" s="77"/>
      <c r="C27" s="54">
        <f>新座市!D42</f>
        <v>0</v>
      </c>
      <c r="D27" s="54">
        <f>新座市!H42</f>
        <v>0</v>
      </c>
      <c r="E27" s="55">
        <f>新座市!L42</f>
        <v>0</v>
      </c>
      <c r="F27" s="54">
        <f>新座市!P42</f>
        <v>0</v>
      </c>
      <c r="G27" s="54">
        <f>新座市!T42</f>
        <v>0</v>
      </c>
      <c r="H27" s="55">
        <f>新座市!X42</f>
        <v>0</v>
      </c>
      <c r="I27" s="56">
        <f t="shared" si="0"/>
        <v>0</v>
      </c>
    </row>
    <row r="28" spans="1:9" x14ac:dyDescent="0.15">
      <c r="A28" s="74">
        <v>318</v>
      </c>
      <c r="B28" s="76" t="s">
        <v>63</v>
      </c>
      <c r="C28" s="51">
        <f>志木市!C42</f>
        <v>6050</v>
      </c>
      <c r="D28" s="51">
        <f>志木市!G42</f>
        <v>600</v>
      </c>
      <c r="E28" s="52">
        <f>志木市!K42</f>
        <v>7750</v>
      </c>
      <c r="F28" s="51">
        <f>志木市!O42</f>
        <v>1400</v>
      </c>
      <c r="G28" s="51">
        <f>志木市!S42</f>
        <v>1250</v>
      </c>
      <c r="H28" s="52">
        <f>志木市!W42</f>
        <v>2150</v>
      </c>
      <c r="I28" s="51">
        <f t="shared" si="0"/>
        <v>19200</v>
      </c>
    </row>
    <row r="29" spans="1:9" x14ac:dyDescent="0.15">
      <c r="A29" s="75"/>
      <c r="B29" s="77"/>
      <c r="C29" s="54">
        <f>志木市!D42</f>
        <v>0</v>
      </c>
      <c r="D29" s="54">
        <f>志木市!H42</f>
        <v>0</v>
      </c>
      <c r="E29" s="55">
        <f>志木市!L42</f>
        <v>0</v>
      </c>
      <c r="F29" s="54">
        <f>志木市!P42</f>
        <v>0</v>
      </c>
      <c r="G29" s="54">
        <f>志木市!T42</f>
        <v>0</v>
      </c>
      <c r="H29" s="55">
        <f>志木市!X42</f>
        <v>0</v>
      </c>
      <c r="I29" s="56">
        <f t="shared" si="0"/>
        <v>0</v>
      </c>
    </row>
    <row r="30" spans="1:9" x14ac:dyDescent="0.15">
      <c r="A30" s="74">
        <v>319</v>
      </c>
      <c r="B30" s="76" t="s">
        <v>66</v>
      </c>
      <c r="C30" s="51">
        <f>富士見市!C42</f>
        <v>2600</v>
      </c>
      <c r="D30" s="51">
        <f>富士見市!G42</f>
        <v>800</v>
      </c>
      <c r="E30" s="52">
        <f>富士見市!K42</f>
        <v>15100</v>
      </c>
      <c r="F30" s="51">
        <f>富士見市!O42</f>
        <v>250</v>
      </c>
      <c r="G30" s="51">
        <f>富士見市!S42</f>
        <v>500</v>
      </c>
      <c r="H30" s="52">
        <f>富士見市!W42</f>
        <v>850</v>
      </c>
      <c r="I30" s="51">
        <f t="shared" si="0"/>
        <v>20100</v>
      </c>
    </row>
    <row r="31" spans="1:9" x14ac:dyDescent="0.15">
      <c r="A31" s="75"/>
      <c r="B31" s="77"/>
      <c r="C31" s="54">
        <f>富士見市!D42</f>
        <v>0</v>
      </c>
      <c r="D31" s="54">
        <f>富士見市!H42</f>
        <v>0</v>
      </c>
      <c r="E31" s="55">
        <f>富士見市!L42</f>
        <v>0</v>
      </c>
      <c r="F31" s="54">
        <f>富士見市!P42</f>
        <v>0</v>
      </c>
      <c r="G31" s="54">
        <f>富士見市!T42</f>
        <v>0</v>
      </c>
      <c r="H31" s="55">
        <f>富士見市!X42</f>
        <v>0</v>
      </c>
      <c r="I31" s="56">
        <f t="shared" si="0"/>
        <v>0</v>
      </c>
    </row>
    <row r="32" spans="1:9" x14ac:dyDescent="0.15">
      <c r="A32" s="74">
        <v>320</v>
      </c>
      <c r="B32" s="76" t="s">
        <v>433</v>
      </c>
      <c r="C32" s="51">
        <f>ふじみ野市!C42</f>
        <v>4750</v>
      </c>
      <c r="D32" s="51">
        <f>ふじみ野市!G42</f>
        <v>2700</v>
      </c>
      <c r="E32" s="52">
        <f>ふじみ野市!K42</f>
        <v>5400</v>
      </c>
      <c r="F32" s="51">
        <f>ふじみ野市!O42</f>
        <v>1050</v>
      </c>
      <c r="G32" s="51">
        <f>ふじみ野市!S42</f>
        <v>1050</v>
      </c>
      <c r="H32" s="52">
        <f>ふじみ野市!W42</f>
        <v>1500</v>
      </c>
      <c r="I32" s="51">
        <f t="shared" si="0"/>
        <v>16450</v>
      </c>
    </row>
    <row r="33" spans="1:9" x14ac:dyDescent="0.15">
      <c r="A33" s="75"/>
      <c r="B33" s="77"/>
      <c r="C33" s="54">
        <f>ふじみ野市!D42</f>
        <v>0</v>
      </c>
      <c r="D33" s="54">
        <f>ふじみ野市!H42</f>
        <v>0</v>
      </c>
      <c r="E33" s="55">
        <f>ふじみ野市!L42</f>
        <v>0</v>
      </c>
      <c r="F33" s="54">
        <f>ふじみ野市!P42</f>
        <v>0</v>
      </c>
      <c r="G33" s="54">
        <f>ふじみ野市!T42</f>
        <v>0</v>
      </c>
      <c r="H33" s="55">
        <f>ふじみ野市!X42</f>
        <v>0</v>
      </c>
      <c r="I33" s="56">
        <f t="shared" si="0"/>
        <v>0</v>
      </c>
    </row>
    <row r="34" spans="1:9" x14ac:dyDescent="0.15">
      <c r="A34" s="74">
        <v>321</v>
      </c>
      <c r="B34" s="76" t="s">
        <v>73</v>
      </c>
      <c r="C34" s="51">
        <f>川越市!C42</f>
        <v>14800</v>
      </c>
      <c r="D34" s="51">
        <f>川越市!G42</f>
        <v>3900</v>
      </c>
      <c r="E34" s="52">
        <f>川越市!K42</f>
        <v>23200</v>
      </c>
      <c r="F34" s="51">
        <f>川越市!O42</f>
        <v>1250</v>
      </c>
      <c r="G34" s="51">
        <f>川越市!S42</f>
        <v>3250</v>
      </c>
      <c r="H34" s="52">
        <f>川越市!W42</f>
        <v>3000</v>
      </c>
      <c r="I34" s="51">
        <f t="shared" si="0"/>
        <v>49400</v>
      </c>
    </row>
    <row r="35" spans="1:9" x14ac:dyDescent="0.15">
      <c r="A35" s="75"/>
      <c r="B35" s="77"/>
      <c r="C35" s="54">
        <f>川越市!D42</f>
        <v>0</v>
      </c>
      <c r="D35" s="54">
        <f>川越市!H42</f>
        <v>0</v>
      </c>
      <c r="E35" s="55">
        <f>川越市!L42</f>
        <v>0</v>
      </c>
      <c r="F35" s="54">
        <f>川越市!P42</f>
        <v>0</v>
      </c>
      <c r="G35" s="54">
        <f>川越市!T42</f>
        <v>0</v>
      </c>
      <c r="H35" s="55">
        <f>川越市!X42</f>
        <v>0</v>
      </c>
      <c r="I35" s="56">
        <f t="shared" si="0"/>
        <v>0</v>
      </c>
    </row>
    <row r="36" spans="1:9" x14ac:dyDescent="0.15">
      <c r="A36" s="74">
        <v>322</v>
      </c>
      <c r="B36" s="76" t="s">
        <v>75</v>
      </c>
      <c r="C36" s="51">
        <f>所沢市!C42</f>
        <v>19350</v>
      </c>
      <c r="D36" s="51">
        <f>所沢市!G42</f>
        <v>5350</v>
      </c>
      <c r="E36" s="52">
        <f>所沢市!K42</f>
        <v>26150</v>
      </c>
      <c r="F36" s="51">
        <f>所沢市!O42</f>
        <v>2350</v>
      </c>
      <c r="G36" s="51">
        <f>所沢市!S42</f>
        <v>2350</v>
      </c>
      <c r="H36" s="52">
        <f>所沢市!W42</f>
        <v>3550</v>
      </c>
      <c r="I36" s="51">
        <f t="shared" si="0"/>
        <v>59100</v>
      </c>
    </row>
    <row r="37" spans="1:9" x14ac:dyDescent="0.15">
      <c r="A37" s="75"/>
      <c r="B37" s="77"/>
      <c r="C37" s="54">
        <f>所沢市!D42</f>
        <v>0</v>
      </c>
      <c r="D37" s="54">
        <f>所沢市!H42</f>
        <v>0</v>
      </c>
      <c r="E37" s="55">
        <f>所沢市!L42</f>
        <v>0</v>
      </c>
      <c r="F37" s="54">
        <f>所沢市!P42</f>
        <v>0</v>
      </c>
      <c r="G37" s="54">
        <f>所沢市!T42</f>
        <v>0</v>
      </c>
      <c r="H37" s="55">
        <f>所沢市!X42</f>
        <v>0</v>
      </c>
      <c r="I37" s="56">
        <f t="shared" si="0"/>
        <v>0</v>
      </c>
    </row>
    <row r="38" spans="1:9" x14ac:dyDescent="0.15">
      <c r="A38" s="74">
        <v>323</v>
      </c>
      <c r="B38" s="76" t="s">
        <v>441</v>
      </c>
      <c r="C38" s="51">
        <f>狭山市!C42</f>
        <v>5850</v>
      </c>
      <c r="D38" s="51">
        <f>狭山市!G42</f>
        <v>4450</v>
      </c>
      <c r="E38" s="52">
        <f>狭山市!K42</f>
        <v>13900</v>
      </c>
      <c r="F38" s="51">
        <f>狭山市!O42</f>
        <v>600</v>
      </c>
      <c r="G38" s="51">
        <f>狭山市!S42</f>
        <v>850</v>
      </c>
      <c r="H38" s="52">
        <f>狭山市!W42</f>
        <v>1100</v>
      </c>
      <c r="I38" s="51">
        <f t="shared" si="0"/>
        <v>26750</v>
      </c>
    </row>
    <row r="39" spans="1:9" x14ac:dyDescent="0.15">
      <c r="A39" s="75"/>
      <c r="B39" s="77"/>
      <c r="C39" s="54">
        <f>狭山市!D42</f>
        <v>0</v>
      </c>
      <c r="D39" s="54">
        <f>狭山市!H42</f>
        <v>0</v>
      </c>
      <c r="E39" s="55">
        <f>狭山市!L42</f>
        <v>0</v>
      </c>
      <c r="F39" s="54">
        <f>狭山市!P42</f>
        <v>0</v>
      </c>
      <c r="G39" s="54">
        <f>狭山市!T42</f>
        <v>0</v>
      </c>
      <c r="H39" s="55">
        <f>狭山市!X42</f>
        <v>0</v>
      </c>
      <c r="I39" s="56">
        <f t="shared" si="0"/>
        <v>0</v>
      </c>
    </row>
    <row r="40" spans="1:9" x14ac:dyDescent="0.15">
      <c r="A40" s="74">
        <v>324</v>
      </c>
      <c r="B40" s="76" t="s">
        <v>82</v>
      </c>
      <c r="C40" s="51">
        <f>入間市!C42</f>
        <v>4700</v>
      </c>
      <c r="D40" s="51">
        <f>入間市!G42</f>
        <v>4900</v>
      </c>
      <c r="E40" s="52">
        <f>入間市!K42</f>
        <v>11950</v>
      </c>
      <c r="F40" s="51">
        <f>入間市!O42</f>
        <v>550</v>
      </c>
      <c r="G40" s="51">
        <f>入間市!S42</f>
        <v>650</v>
      </c>
      <c r="H40" s="52">
        <f>入間市!W42</f>
        <v>950</v>
      </c>
      <c r="I40" s="51">
        <f t="shared" si="0"/>
        <v>23700</v>
      </c>
    </row>
    <row r="41" spans="1:9" x14ac:dyDescent="0.15">
      <c r="A41" s="75"/>
      <c r="B41" s="77"/>
      <c r="C41" s="54">
        <f>入間市!D42</f>
        <v>0</v>
      </c>
      <c r="D41" s="54">
        <f>入間市!H42</f>
        <v>0</v>
      </c>
      <c r="E41" s="55">
        <f>入間市!L42</f>
        <v>0</v>
      </c>
      <c r="F41" s="54">
        <f>入間市!P42</f>
        <v>0</v>
      </c>
      <c r="G41" s="54">
        <f>入間市!T42</f>
        <v>0</v>
      </c>
      <c r="H41" s="55">
        <f>入間市!X42</f>
        <v>0</v>
      </c>
      <c r="I41" s="56">
        <f t="shared" si="0"/>
        <v>0</v>
      </c>
    </row>
    <row r="42" spans="1:9" x14ac:dyDescent="0.15">
      <c r="A42" s="74">
        <v>325</v>
      </c>
      <c r="B42" s="76" t="s">
        <v>85</v>
      </c>
      <c r="C42" s="51">
        <f>飯能市!C42</f>
        <v>4300</v>
      </c>
      <c r="D42" s="51">
        <f>飯能市!G42</f>
        <v>600</v>
      </c>
      <c r="E42" s="52">
        <f>飯能市!K42</f>
        <v>6150</v>
      </c>
      <c r="F42" s="51">
        <f>飯能市!O42</f>
        <v>550</v>
      </c>
      <c r="G42" s="51">
        <f>飯能市!S42</f>
        <v>1500</v>
      </c>
      <c r="H42" s="52">
        <f>飯能市!W42</f>
        <v>650</v>
      </c>
      <c r="I42" s="51">
        <f t="shared" si="0"/>
        <v>13750</v>
      </c>
    </row>
    <row r="43" spans="1:9" x14ac:dyDescent="0.15">
      <c r="A43" s="75"/>
      <c r="B43" s="77"/>
      <c r="C43" s="54">
        <f>飯能市!D42</f>
        <v>0</v>
      </c>
      <c r="D43" s="54">
        <f>飯能市!H42</f>
        <v>0</v>
      </c>
      <c r="E43" s="55">
        <f>飯能市!L42</f>
        <v>0</v>
      </c>
      <c r="F43" s="54">
        <f>飯能市!P42</f>
        <v>0</v>
      </c>
      <c r="G43" s="54">
        <f>飯能市!T42</f>
        <v>0</v>
      </c>
      <c r="H43" s="55">
        <f>飯能市!X42</f>
        <v>0</v>
      </c>
      <c r="I43" s="56">
        <f t="shared" si="0"/>
        <v>0</v>
      </c>
    </row>
    <row r="44" spans="1:9" x14ac:dyDescent="0.15">
      <c r="A44" s="74">
        <v>326</v>
      </c>
      <c r="B44" s="76" t="s">
        <v>434</v>
      </c>
      <c r="C44" s="60">
        <f>鶴ヶ島市・日高市!C42</f>
        <v>2400</v>
      </c>
      <c r="D44" s="60">
        <f>鶴ヶ島市・日高市!G42</f>
        <v>4800</v>
      </c>
      <c r="E44" s="61">
        <f>鶴ヶ島市・日高市!K42</f>
        <v>16800</v>
      </c>
      <c r="F44" s="60">
        <f>鶴ヶ島市・日高市!O42</f>
        <v>1600</v>
      </c>
      <c r="G44" s="60">
        <f>鶴ヶ島市・日高市!S42</f>
        <v>500</v>
      </c>
      <c r="H44" s="61">
        <f>鶴ヶ島市・日高市!W42</f>
        <v>500</v>
      </c>
      <c r="I44" s="51">
        <f t="shared" si="0"/>
        <v>26600</v>
      </c>
    </row>
    <row r="45" spans="1:9" x14ac:dyDescent="0.15">
      <c r="A45" s="75"/>
      <c r="B45" s="77"/>
      <c r="C45" s="54">
        <f>鶴ヶ島市・日高市!D42</f>
        <v>0</v>
      </c>
      <c r="D45" s="54">
        <f>鶴ヶ島市・日高市!H42</f>
        <v>0</v>
      </c>
      <c r="E45" s="55">
        <f>鶴ヶ島市・日高市!L42</f>
        <v>0</v>
      </c>
      <c r="F45" s="54">
        <f>鶴ヶ島市・日高市!P42</f>
        <v>0</v>
      </c>
      <c r="G45" s="54">
        <f>鶴ヶ島市・日高市!T42</f>
        <v>0</v>
      </c>
      <c r="H45" s="55">
        <f>鶴ヶ島市・日高市!X42</f>
        <v>0</v>
      </c>
      <c r="I45" s="56">
        <f t="shared" si="0"/>
        <v>0</v>
      </c>
    </row>
    <row r="46" spans="1:9" x14ac:dyDescent="0.15">
      <c r="A46" s="74">
        <v>327</v>
      </c>
      <c r="B46" s="76" t="s">
        <v>91</v>
      </c>
      <c r="C46" s="51">
        <f>東松山市!C42</f>
        <v>4500</v>
      </c>
      <c r="D46" s="51">
        <f>東松山市!G42</f>
        <v>1000</v>
      </c>
      <c r="E46" s="52">
        <f>東松山市!K42</f>
        <v>10200</v>
      </c>
      <c r="F46" s="51">
        <f>東松山市!O42</f>
        <v>250</v>
      </c>
      <c r="G46" s="51">
        <f>東松山市!S42</f>
        <v>1650</v>
      </c>
      <c r="H46" s="52">
        <f>東松山市!W42</f>
        <v>600</v>
      </c>
      <c r="I46" s="51">
        <f t="shared" si="0"/>
        <v>18200</v>
      </c>
    </row>
    <row r="47" spans="1:9" x14ac:dyDescent="0.15">
      <c r="A47" s="75"/>
      <c r="B47" s="77"/>
      <c r="C47" s="54">
        <f>東松山市!D42</f>
        <v>0</v>
      </c>
      <c r="D47" s="54">
        <f>東松山市!H42</f>
        <v>0</v>
      </c>
      <c r="E47" s="55">
        <f>東松山市!L42</f>
        <v>0</v>
      </c>
      <c r="F47" s="54">
        <f>東松山市!P42</f>
        <v>0</v>
      </c>
      <c r="G47" s="54">
        <f>東松山市!T42</f>
        <v>0</v>
      </c>
      <c r="H47" s="55">
        <f>東松山市!X42</f>
        <v>0</v>
      </c>
      <c r="I47" s="56">
        <f t="shared" si="0"/>
        <v>0</v>
      </c>
    </row>
    <row r="48" spans="1:9" x14ac:dyDescent="0.15">
      <c r="A48" s="74">
        <v>328</v>
      </c>
      <c r="B48" s="76" t="s">
        <v>93</v>
      </c>
      <c r="C48" s="51">
        <f>比企郡!C42</f>
        <v>2900</v>
      </c>
      <c r="D48" s="51">
        <f>比企郡!G42</f>
        <v>800</v>
      </c>
      <c r="E48" s="52">
        <f>比企郡!K42</f>
        <v>12500</v>
      </c>
      <c r="F48" s="51">
        <f>比企郡!O42</f>
        <v>350</v>
      </c>
      <c r="G48" s="51">
        <f>比企郡!S42</f>
        <v>900</v>
      </c>
      <c r="H48" s="52">
        <f>比企郡!W42</f>
        <v>650</v>
      </c>
      <c r="I48" s="51">
        <f t="shared" si="0"/>
        <v>18100</v>
      </c>
    </row>
    <row r="49" spans="1:9" x14ac:dyDescent="0.15">
      <c r="A49" s="75"/>
      <c r="B49" s="77"/>
      <c r="C49" s="54">
        <f>比企郡!D42</f>
        <v>0</v>
      </c>
      <c r="D49" s="54">
        <f>比企郡!H42</f>
        <v>0</v>
      </c>
      <c r="E49" s="55">
        <f>比企郡!L42</f>
        <v>0</v>
      </c>
      <c r="F49" s="54">
        <f>比企郡!P42</f>
        <v>0</v>
      </c>
      <c r="G49" s="54">
        <f>比企郡!T42</f>
        <v>0</v>
      </c>
      <c r="H49" s="55">
        <f>比企郡!X42</f>
        <v>0</v>
      </c>
      <c r="I49" s="56">
        <f t="shared" si="0"/>
        <v>0</v>
      </c>
    </row>
    <row r="50" spans="1:9" x14ac:dyDescent="0.15">
      <c r="A50" s="74">
        <v>331</v>
      </c>
      <c r="B50" s="76" t="s">
        <v>95</v>
      </c>
      <c r="C50" s="51">
        <f>坂戸市!C42</f>
        <v>9100</v>
      </c>
      <c r="D50" s="51">
        <f>坂戸市!G42</f>
        <v>5300</v>
      </c>
      <c r="E50" s="52">
        <f>坂戸市!K42</f>
        <v>14050</v>
      </c>
      <c r="F50" s="51">
        <f>坂戸市!O42</f>
        <v>300</v>
      </c>
      <c r="G50" s="51">
        <f>坂戸市!S42</f>
        <v>950</v>
      </c>
      <c r="H50" s="52">
        <f>坂戸市!W42</f>
        <v>1300</v>
      </c>
      <c r="I50" s="51">
        <f t="shared" si="0"/>
        <v>31000</v>
      </c>
    </row>
    <row r="51" spans="1:9" x14ac:dyDescent="0.15">
      <c r="A51" s="75"/>
      <c r="B51" s="77"/>
      <c r="C51" s="54">
        <f>坂戸市!D42</f>
        <v>0</v>
      </c>
      <c r="D51" s="54">
        <f>坂戸市!H42</f>
        <v>0</v>
      </c>
      <c r="E51" s="55">
        <f>坂戸市!L42</f>
        <v>0</v>
      </c>
      <c r="F51" s="54">
        <f>坂戸市!P42</f>
        <v>0</v>
      </c>
      <c r="G51" s="54">
        <f>坂戸市!T42</f>
        <v>0</v>
      </c>
      <c r="H51" s="55">
        <f>坂戸市!X42</f>
        <v>0</v>
      </c>
      <c r="I51" s="56">
        <f t="shared" si="0"/>
        <v>0</v>
      </c>
    </row>
    <row r="52" spans="1:9" x14ac:dyDescent="0.15">
      <c r="A52" s="74">
        <v>332</v>
      </c>
      <c r="B52" s="76" t="s">
        <v>97</v>
      </c>
      <c r="C52" s="51">
        <f>秩父市!C42</f>
        <v>750</v>
      </c>
      <c r="D52" s="51">
        <f>秩父市!G42</f>
        <v>650</v>
      </c>
      <c r="E52" s="52">
        <f>秩父市!K42</f>
        <v>4200</v>
      </c>
      <c r="F52" s="51">
        <f>秩父市!O42</f>
        <v>700</v>
      </c>
      <c r="G52" s="51">
        <f>秩父市!S42</f>
        <v>2300</v>
      </c>
      <c r="H52" s="52">
        <f>秩父市!W42</f>
        <v>350</v>
      </c>
      <c r="I52" s="51">
        <f t="shared" si="0"/>
        <v>8950</v>
      </c>
    </row>
    <row r="53" spans="1:9" x14ac:dyDescent="0.15">
      <c r="A53" s="75"/>
      <c r="B53" s="77"/>
      <c r="C53" s="54">
        <f>秩父市!D42</f>
        <v>0</v>
      </c>
      <c r="D53" s="54">
        <f>秩父市!H42</f>
        <v>0</v>
      </c>
      <c r="E53" s="55">
        <f>秩父市!L42</f>
        <v>0</v>
      </c>
      <c r="F53" s="54">
        <f>秩父市!P42</f>
        <v>0</v>
      </c>
      <c r="G53" s="54">
        <f>秩父市!T42</f>
        <v>0</v>
      </c>
      <c r="H53" s="55">
        <f>秩父市!X42</f>
        <v>0</v>
      </c>
      <c r="I53" s="56">
        <f t="shared" si="0"/>
        <v>0</v>
      </c>
    </row>
    <row r="54" spans="1:9" x14ac:dyDescent="0.15">
      <c r="A54" s="74">
        <v>333</v>
      </c>
      <c r="B54" s="76" t="s">
        <v>100</v>
      </c>
      <c r="C54" s="51">
        <f>秩父郡!C42</f>
        <v>400</v>
      </c>
      <c r="D54" s="51">
        <f>秩父郡!G42</f>
        <v>400</v>
      </c>
      <c r="E54" s="52">
        <f>秩父郡!K42</f>
        <v>3100</v>
      </c>
      <c r="F54" s="51">
        <f>秩父郡!O42</f>
        <v>150</v>
      </c>
      <c r="G54" s="51">
        <f>秩父郡!S42</f>
        <v>1100</v>
      </c>
      <c r="H54" s="52">
        <f>秩父郡!W42</f>
        <v>200</v>
      </c>
      <c r="I54" s="51">
        <f t="shared" si="0"/>
        <v>5350</v>
      </c>
    </row>
    <row r="55" spans="1:9" x14ac:dyDescent="0.15">
      <c r="A55" s="75"/>
      <c r="B55" s="77"/>
      <c r="C55" s="54">
        <f>秩父郡!D42</f>
        <v>0</v>
      </c>
      <c r="D55" s="54">
        <f>秩父郡!H42</f>
        <v>0</v>
      </c>
      <c r="E55" s="55">
        <f>秩父郡!L42</f>
        <v>0</v>
      </c>
      <c r="F55" s="54">
        <f>秩父郡!P42</f>
        <v>0</v>
      </c>
      <c r="G55" s="54">
        <f>秩父郡!T42</f>
        <v>0</v>
      </c>
      <c r="H55" s="55">
        <f>秩父郡!X42</f>
        <v>0</v>
      </c>
      <c r="I55" s="56">
        <f t="shared" si="0"/>
        <v>0</v>
      </c>
    </row>
    <row r="56" spans="1:9" x14ac:dyDescent="0.15">
      <c r="A56" s="74">
        <v>334</v>
      </c>
      <c r="B56" s="76" t="s">
        <v>106</v>
      </c>
      <c r="C56" s="51">
        <f>上尾市!C42</f>
        <v>11050</v>
      </c>
      <c r="D56" s="51">
        <f>上尾市!G42</f>
        <v>3600</v>
      </c>
      <c r="E56" s="52">
        <f>上尾市!K42</f>
        <v>19100</v>
      </c>
      <c r="F56" s="51">
        <f>上尾市!O42</f>
        <v>700</v>
      </c>
      <c r="G56" s="51">
        <f>上尾市!S42</f>
        <v>1050</v>
      </c>
      <c r="H56" s="52">
        <f>上尾市!W42</f>
        <v>2050</v>
      </c>
      <c r="I56" s="51">
        <f t="shared" si="0"/>
        <v>37550</v>
      </c>
    </row>
    <row r="57" spans="1:9" x14ac:dyDescent="0.15">
      <c r="A57" s="75"/>
      <c r="B57" s="77"/>
      <c r="C57" s="54">
        <f>上尾市!D42</f>
        <v>0</v>
      </c>
      <c r="D57" s="54">
        <f>上尾市!H42</f>
        <v>0</v>
      </c>
      <c r="E57" s="55">
        <f>上尾市!L42</f>
        <v>0</v>
      </c>
      <c r="F57" s="54">
        <f>上尾市!P42</f>
        <v>0</v>
      </c>
      <c r="G57" s="54">
        <f>上尾市!T42</f>
        <v>0</v>
      </c>
      <c r="H57" s="55">
        <f>上尾市!X42</f>
        <v>0</v>
      </c>
      <c r="I57" s="56">
        <f t="shared" si="0"/>
        <v>0</v>
      </c>
    </row>
    <row r="58" spans="1:9" x14ac:dyDescent="0.15">
      <c r="A58" s="74">
        <v>335</v>
      </c>
      <c r="B58" s="76" t="s">
        <v>127</v>
      </c>
      <c r="C58" s="51">
        <f>桶川市!C42</f>
        <v>3000</v>
      </c>
      <c r="D58" s="51">
        <f>桶川市!G42</f>
        <v>1950</v>
      </c>
      <c r="E58" s="52">
        <f>桶川市!K42</f>
        <v>10500</v>
      </c>
      <c r="F58" s="51">
        <f>桶川市!O42</f>
        <v>300</v>
      </c>
      <c r="G58" s="51">
        <f>桶川市!S42</f>
        <v>300</v>
      </c>
      <c r="H58" s="52">
        <f>桶川市!W42</f>
        <v>650</v>
      </c>
      <c r="I58" s="51">
        <f t="shared" si="0"/>
        <v>16700</v>
      </c>
    </row>
    <row r="59" spans="1:9" x14ac:dyDescent="0.15">
      <c r="A59" s="75"/>
      <c r="B59" s="77"/>
      <c r="C59" s="54">
        <f>桶川市!D42</f>
        <v>0</v>
      </c>
      <c r="D59" s="54">
        <f>桶川市!H42</f>
        <v>0</v>
      </c>
      <c r="E59" s="55">
        <f>桶川市!L42</f>
        <v>0</v>
      </c>
      <c r="F59" s="54">
        <f>桶川市!P42</f>
        <v>0</v>
      </c>
      <c r="G59" s="54">
        <f>桶川市!T42</f>
        <v>0</v>
      </c>
      <c r="H59" s="55">
        <f>桶川市!X42</f>
        <v>0</v>
      </c>
      <c r="I59" s="56">
        <f t="shared" si="0"/>
        <v>0</v>
      </c>
    </row>
    <row r="60" spans="1:9" x14ac:dyDescent="0.15">
      <c r="A60" s="74">
        <v>336</v>
      </c>
      <c r="B60" s="76" t="s">
        <v>137</v>
      </c>
      <c r="C60" s="51">
        <f>北本市!C42</f>
        <v>2700</v>
      </c>
      <c r="D60" s="51">
        <f>北本市!G42</f>
        <v>3100</v>
      </c>
      <c r="E60" s="52">
        <f>北本市!K42</f>
        <v>5300</v>
      </c>
      <c r="F60" s="51">
        <f>北本市!O42</f>
        <v>400</v>
      </c>
      <c r="G60" s="51">
        <f>北本市!S42</f>
        <v>750</v>
      </c>
      <c r="H60" s="52">
        <f>北本市!W42</f>
        <v>750</v>
      </c>
      <c r="I60" s="51">
        <f t="shared" si="0"/>
        <v>13000</v>
      </c>
    </row>
    <row r="61" spans="1:9" x14ac:dyDescent="0.15">
      <c r="A61" s="75"/>
      <c r="B61" s="77"/>
      <c r="C61" s="54">
        <f>北本市!D42</f>
        <v>0</v>
      </c>
      <c r="D61" s="54">
        <f>北本市!H42</f>
        <v>0</v>
      </c>
      <c r="E61" s="55">
        <f>北本市!L42</f>
        <v>0</v>
      </c>
      <c r="F61" s="54">
        <f>北本市!P42</f>
        <v>0</v>
      </c>
      <c r="G61" s="54">
        <f>北本市!T42</f>
        <v>0</v>
      </c>
      <c r="H61" s="55">
        <f>北本市!X42</f>
        <v>0</v>
      </c>
      <c r="I61" s="56">
        <f t="shared" si="0"/>
        <v>0</v>
      </c>
    </row>
    <row r="62" spans="1:9" x14ac:dyDescent="0.15">
      <c r="A62" s="74">
        <v>338</v>
      </c>
      <c r="B62" s="76" t="s">
        <v>144</v>
      </c>
      <c r="C62" s="51">
        <f>鴻巣市!C42</f>
        <v>5900</v>
      </c>
      <c r="D62" s="51">
        <f>鴻巣市!G42</f>
        <v>3550</v>
      </c>
      <c r="E62" s="52">
        <f>鴻巣市!K42</f>
        <v>10300</v>
      </c>
      <c r="F62" s="51">
        <f>鴻巣市!O42</f>
        <v>400</v>
      </c>
      <c r="G62" s="51">
        <f>鴻巣市!S42</f>
        <v>650</v>
      </c>
      <c r="H62" s="52">
        <f>鴻巣市!W42</f>
        <v>1150</v>
      </c>
      <c r="I62" s="51">
        <f t="shared" si="0"/>
        <v>21950</v>
      </c>
    </row>
    <row r="63" spans="1:9" x14ac:dyDescent="0.15">
      <c r="A63" s="75"/>
      <c r="B63" s="77"/>
      <c r="C63" s="54">
        <f>鴻巣市!D42</f>
        <v>0</v>
      </c>
      <c r="D63" s="54">
        <f>鴻巣市!H42</f>
        <v>0</v>
      </c>
      <c r="E63" s="55">
        <f>鴻巣市!L42</f>
        <v>0</v>
      </c>
      <c r="F63" s="54">
        <f>鴻巣市!P42</f>
        <v>0</v>
      </c>
      <c r="G63" s="54">
        <f>鴻巣市!T42</f>
        <v>0</v>
      </c>
      <c r="H63" s="55">
        <f>鴻巣市!X42</f>
        <v>0</v>
      </c>
      <c r="I63" s="56">
        <f t="shared" si="0"/>
        <v>0</v>
      </c>
    </row>
    <row r="64" spans="1:9" x14ac:dyDescent="0.15">
      <c r="A64" s="74">
        <v>339</v>
      </c>
      <c r="B64" s="76" t="s">
        <v>154</v>
      </c>
      <c r="C64" s="51">
        <f>行田市!C42</f>
        <v>2500</v>
      </c>
      <c r="D64" s="51">
        <f>行田市!G42</f>
        <v>3550</v>
      </c>
      <c r="E64" s="52">
        <f>行田市!K42</f>
        <v>7700</v>
      </c>
      <c r="F64" s="51">
        <f>行田市!O42</f>
        <v>100</v>
      </c>
      <c r="G64" s="51">
        <f>行田市!S42</f>
        <v>450</v>
      </c>
      <c r="H64" s="52">
        <f>行田市!W42</f>
        <v>500</v>
      </c>
      <c r="I64" s="51">
        <f t="shared" si="0"/>
        <v>14800</v>
      </c>
    </row>
    <row r="65" spans="1:9" x14ac:dyDescent="0.15">
      <c r="A65" s="75"/>
      <c r="B65" s="77"/>
      <c r="C65" s="54">
        <f>行田市!D42</f>
        <v>0</v>
      </c>
      <c r="D65" s="54">
        <f>行田市!H42</f>
        <v>0</v>
      </c>
      <c r="E65" s="55">
        <f>行田市!L42</f>
        <v>0</v>
      </c>
      <c r="F65" s="54">
        <f>行田市!P42</f>
        <v>0</v>
      </c>
      <c r="G65" s="54">
        <f>行田市!T42</f>
        <v>0</v>
      </c>
      <c r="H65" s="55">
        <f>行田市!X42</f>
        <v>0</v>
      </c>
      <c r="I65" s="56">
        <f t="shared" si="0"/>
        <v>0</v>
      </c>
    </row>
    <row r="66" spans="1:9" x14ac:dyDescent="0.15">
      <c r="A66" s="74">
        <v>340</v>
      </c>
      <c r="B66" s="76" t="s">
        <v>166</v>
      </c>
      <c r="C66" s="51">
        <f>熊谷市!C42</f>
        <v>6250</v>
      </c>
      <c r="D66" s="51">
        <f>熊谷市!G42</f>
        <v>4650</v>
      </c>
      <c r="E66" s="52">
        <f>熊谷市!K42</f>
        <v>24300</v>
      </c>
      <c r="F66" s="51">
        <f>熊谷市!O42</f>
        <v>1350</v>
      </c>
      <c r="G66" s="51">
        <f>熊谷市!S42</f>
        <v>1000</v>
      </c>
      <c r="H66" s="52">
        <f>熊谷市!W42</f>
        <v>1700</v>
      </c>
      <c r="I66" s="51">
        <f t="shared" si="0"/>
        <v>39250</v>
      </c>
    </row>
    <row r="67" spans="1:9" x14ac:dyDescent="0.15">
      <c r="A67" s="75"/>
      <c r="B67" s="77"/>
      <c r="C67" s="54">
        <f>熊谷市!D42</f>
        <v>0</v>
      </c>
      <c r="D67" s="54">
        <f>熊谷市!H42</f>
        <v>0</v>
      </c>
      <c r="E67" s="55">
        <f>熊谷市!L42</f>
        <v>0</v>
      </c>
      <c r="F67" s="54">
        <f>熊谷市!P42</f>
        <v>0</v>
      </c>
      <c r="G67" s="54">
        <f>熊谷市!T42</f>
        <v>0</v>
      </c>
      <c r="H67" s="55">
        <f>熊谷市!X42</f>
        <v>0</v>
      </c>
      <c r="I67" s="56">
        <f t="shared" si="0"/>
        <v>0</v>
      </c>
    </row>
    <row r="68" spans="1:9" x14ac:dyDescent="0.15">
      <c r="A68" s="74">
        <v>341</v>
      </c>
      <c r="B68" s="76" t="s">
        <v>435</v>
      </c>
      <c r="C68" s="51">
        <f>深谷市・大里郡!C42</f>
        <v>3750</v>
      </c>
      <c r="D68" s="51">
        <f>深谷市・大里郡!G42</f>
        <v>4450</v>
      </c>
      <c r="E68" s="52">
        <f>深谷市・大里郡!K42</f>
        <v>16850</v>
      </c>
      <c r="F68" s="51">
        <f>深谷市・大里郡!O42</f>
        <v>600</v>
      </c>
      <c r="G68" s="51">
        <f>深谷市・大里郡!S42</f>
        <v>2000</v>
      </c>
      <c r="H68" s="52">
        <f>深谷市・大里郡!W42</f>
        <v>900</v>
      </c>
      <c r="I68" s="51">
        <f t="shared" ref="I68:I105" si="1">SUM(C68:H68)</f>
        <v>28550</v>
      </c>
    </row>
    <row r="69" spans="1:9" x14ac:dyDescent="0.15">
      <c r="A69" s="75"/>
      <c r="B69" s="77"/>
      <c r="C69" s="54">
        <f>深谷市・大里郡!D42</f>
        <v>0</v>
      </c>
      <c r="D69" s="54">
        <f>深谷市・大里郡!H42</f>
        <v>0</v>
      </c>
      <c r="E69" s="55">
        <f>深谷市・大里郡!L42</f>
        <v>0</v>
      </c>
      <c r="F69" s="54">
        <f>深谷市・大里郡!P42</f>
        <v>0</v>
      </c>
      <c r="G69" s="54">
        <f>深谷市・大里郡!T42</f>
        <v>0</v>
      </c>
      <c r="H69" s="55">
        <f>深谷市・大里郡!X42</f>
        <v>0</v>
      </c>
      <c r="I69" s="56">
        <f t="shared" si="1"/>
        <v>0</v>
      </c>
    </row>
    <row r="70" spans="1:9" x14ac:dyDescent="0.15">
      <c r="A70" s="74">
        <v>342</v>
      </c>
      <c r="B70" s="76" t="s">
        <v>436</v>
      </c>
      <c r="C70" s="51">
        <f>本庄市・児玉郡!C42</f>
        <v>2550</v>
      </c>
      <c r="D70" s="51">
        <f>本庄市・児玉郡!G42</f>
        <v>2800</v>
      </c>
      <c r="E70" s="52">
        <f>本庄市・児玉郡!K42</f>
        <v>15350</v>
      </c>
      <c r="F70" s="51">
        <f>本庄市・児玉郡!O42</f>
        <v>300</v>
      </c>
      <c r="G70" s="51">
        <f>本庄市・児玉郡!S42</f>
        <v>550</v>
      </c>
      <c r="H70" s="52">
        <f>本庄市・児玉郡!W42</f>
        <v>750</v>
      </c>
      <c r="I70" s="51">
        <f t="shared" si="1"/>
        <v>22300</v>
      </c>
    </row>
    <row r="71" spans="1:9" x14ac:dyDescent="0.15">
      <c r="A71" s="75"/>
      <c r="B71" s="77"/>
      <c r="C71" s="54">
        <f>本庄市・児玉郡!D42</f>
        <v>0</v>
      </c>
      <c r="D71" s="54">
        <f>本庄市・児玉郡!H42</f>
        <v>0</v>
      </c>
      <c r="E71" s="55">
        <f>本庄市・児玉郡!L42</f>
        <v>0</v>
      </c>
      <c r="F71" s="54">
        <f>本庄市・児玉郡!P42</f>
        <v>0</v>
      </c>
      <c r="G71" s="54">
        <f>本庄市・児玉郡!T42</f>
        <v>0</v>
      </c>
      <c r="H71" s="55">
        <f>本庄市・児玉郡!X42</f>
        <v>0</v>
      </c>
      <c r="I71" s="56">
        <f t="shared" si="1"/>
        <v>0</v>
      </c>
    </row>
    <row r="72" spans="1:9" x14ac:dyDescent="0.15">
      <c r="A72" s="74">
        <v>343</v>
      </c>
      <c r="B72" s="76" t="s">
        <v>225</v>
      </c>
      <c r="C72" s="51">
        <f>久喜市!C42</f>
        <v>6000</v>
      </c>
      <c r="D72" s="51">
        <f>久喜市!G42</f>
        <v>2200</v>
      </c>
      <c r="E72" s="52">
        <f>久喜市!K42</f>
        <v>14150</v>
      </c>
      <c r="F72" s="51">
        <f>久喜市!O42</f>
        <v>500</v>
      </c>
      <c r="G72" s="51">
        <f>久喜市!S42</f>
        <v>900</v>
      </c>
      <c r="H72" s="52">
        <f>久喜市!W42</f>
        <v>1150</v>
      </c>
      <c r="I72" s="51">
        <f t="shared" si="1"/>
        <v>24900</v>
      </c>
    </row>
    <row r="73" spans="1:9" x14ac:dyDescent="0.15">
      <c r="A73" s="75"/>
      <c r="B73" s="77"/>
      <c r="C73" s="54">
        <f>久喜市!D42</f>
        <v>0</v>
      </c>
      <c r="D73" s="54">
        <f>久喜市!H42</f>
        <v>0</v>
      </c>
      <c r="E73" s="55">
        <f>久喜市!L42</f>
        <v>0</v>
      </c>
      <c r="F73" s="54">
        <f>久喜市!P42</f>
        <v>0</v>
      </c>
      <c r="G73" s="54">
        <f>久喜市!T42</f>
        <v>0</v>
      </c>
      <c r="H73" s="55">
        <f>久喜市!X42</f>
        <v>0</v>
      </c>
      <c r="I73" s="56">
        <f t="shared" si="1"/>
        <v>0</v>
      </c>
    </row>
    <row r="74" spans="1:9" x14ac:dyDescent="0.15">
      <c r="A74" s="74">
        <v>344</v>
      </c>
      <c r="B74" s="76" t="s">
        <v>437</v>
      </c>
      <c r="C74" s="51">
        <f>白岡市・南埼玉郡!C42</f>
        <v>4250</v>
      </c>
      <c r="D74" s="51">
        <f>白岡市・南埼玉郡!G42</f>
        <v>850</v>
      </c>
      <c r="E74" s="52">
        <f>白岡市・南埼玉郡!K42</f>
        <v>6500</v>
      </c>
      <c r="F74" s="51">
        <f>白岡市・南埼玉郡!O42</f>
        <v>250</v>
      </c>
      <c r="G74" s="51">
        <f>白岡市・南埼玉郡!S42</f>
        <v>400</v>
      </c>
      <c r="H74" s="52">
        <f>白岡市・南埼玉郡!W42</f>
        <v>600</v>
      </c>
      <c r="I74" s="51">
        <f t="shared" si="1"/>
        <v>12850</v>
      </c>
    </row>
    <row r="75" spans="1:9" x14ac:dyDescent="0.15">
      <c r="A75" s="75"/>
      <c r="B75" s="77"/>
      <c r="C75" s="54">
        <f>白岡市・南埼玉郡!D42</f>
        <v>0</v>
      </c>
      <c r="D75" s="54">
        <f>白岡市・南埼玉郡!H42</f>
        <v>0</v>
      </c>
      <c r="E75" s="55">
        <f>白岡市・南埼玉郡!L42</f>
        <v>0</v>
      </c>
      <c r="F75" s="54">
        <f>白岡市・南埼玉郡!P42</f>
        <v>0</v>
      </c>
      <c r="G75" s="54">
        <f>白岡市・南埼玉郡!T42</f>
        <v>0</v>
      </c>
      <c r="H75" s="55">
        <f>白岡市・南埼玉郡!X42</f>
        <v>0</v>
      </c>
      <c r="I75" s="56">
        <f t="shared" si="1"/>
        <v>0</v>
      </c>
    </row>
    <row r="76" spans="1:9" x14ac:dyDescent="0.15">
      <c r="A76" s="74">
        <v>345</v>
      </c>
      <c r="B76" s="76" t="s">
        <v>260</v>
      </c>
      <c r="C76" s="51">
        <f>蓮田市!C42</f>
        <v>4800</v>
      </c>
      <c r="D76" s="51">
        <f>蓮田市!G42</f>
        <v>300</v>
      </c>
      <c r="E76" s="52">
        <f>蓮田市!K42</f>
        <v>6300</v>
      </c>
      <c r="F76" s="51">
        <f>蓮田市!O42</f>
        <v>300</v>
      </c>
      <c r="G76" s="51">
        <f>蓮田市!S42</f>
        <v>200</v>
      </c>
      <c r="H76" s="52">
        <f>蓮田市!W42</f>
        <v>800</v>
      </c>
      <c r="I76" s="51">
        <f t="shared" si="1"/>
        <v>12700</v>
      </c>
    </row>
    <row r="77" spans="1:9" x14ac:dyDescent="0.15">
      <c r="A77" s="75"/>
      <c r="B77" s="77"/>
      <c r="C77" s="54">
        <f>蓮田市!D42</f>
        <v>0</v>
      </c>
      <c r="D77" s="54">
        <f>蓮田市!H42</f>
        <v>0</v>
      </c>
      <c r="E77" s="55">
        <f>蓮田市!L42</f>
        <v>0</v>
      </c>
      <c r="F77" s="54">
        <f>蓮田市!P42</f>
        <v>0</v>
      </c>
      <c r="G77" s="54">
        <f>蓮田市!T42</f>
        <v>0</v>
      </c>
      <c r="H77" s="55">
        <f>蓮田市!X42</f>
        <v>0</v>
      </c>
      <c r="I77" s="56">
        <f t="shared" si="1"/>
        <v>0</v>
      </c>
    </row>
    <row r="78" spans="1:9" x14ac:dyDescent="0.15">
      <c r="A78" s="74">
        <v>346</v>
      </c>
      <c r="B78" s="76" t="s">
        <v>267</v>
      </c>
      <c r="C78" s="51">
        <f>加須市!C42</f>
        <v>3450</v>
      </c>
      <c r="D78" s="51">
        <f>加須市!G42</f>
        <v>600</v>
      </c>
      <c r="E78" s="52">
        <f>加須市!K42</f>
        <v>8300</v>
      </c>
      <c r="F78" s="51">
        <f>加須市!O42</f>
        <v>1100</v>
      </c>
      <c r="G78" s="51">
        <f>加須市!S42</f>
        <v>1650</v>
      </c>
      <c r="H78" s="52">
        <f>加須市!W42</f>
        <v>500</v>
      </c>
      <c r="I78" s="51">
        <f t="shared" si="1"/>
        <v>15600</v>
      </c>
    </row>
    <row r="79" spans="1:9" x14ac:dyDescent="0.15">
      <c r="A79" s="75"/>
      <c r="B79" s="77"/>
      <c r="C79" s="54">
        <f>加須市!D42</f>
        <v>0</v>
      </c>
      <c r="D79" s="54">
        <f>加須市!H42</f>
        <v>0</v>
      </c>
      <c r="E79" s="55">
        <f>加須市!L42</f>
        <v>0</v>
      </c>
      <c r="F79" s="54">
        <f>加須市!P42</f>
        <v>0</v>
      </c>
      <c r="G79" s="54">
        <f>加須市!T42</f>
        <v>0</v>
      </c>
      <c r="H79" s="55">
        <f>加須市!X42</f>
        <v>0</v>
      </c>
      <c r="I79" s="56">
        <f t="shared" si="1"/>
        <v>0</v>
      </c>
    </row>
    <row r="80" spans="1:9" x14ac:dyDescent="0.15">
      <c r="A80" s="74">
        <v>347</v>
      </c>
      <c r="B80" s="76" t="s">
        <v>281</v>
      </c>
      <c r="C80" s="51">
        <f>羽生市!C42</f>
        <v>1550</v>
      </c>
      <c r="D80" s="51">
        <f>羽生市!G42</f>
        <v>800</v>
      </c>
      <c r="E80" s="52">
        <f>羽生市!K42</f>
        <v>3950</v>
      </c>
      <c r="F80" s="51">
        <f>羽生市!O42</f>
        <v>550</v>
      </c>
      <c r="G80" s="51">
        <f>羽生市!S42</f>
        <v>1450</v>
      </c>
      <c r="H80" s="52">
        <f>羽生市!W42</f>
        <v>250</v>
      </c>
      <c r="I80" s="51">
        <f t="shared" si="1"/>
        <v>8550</v>
      </c>
    </row>
    <row r="81" spans="1:9" x14ac:dyDescent="0.15">
      <c r="A81" s="75"/>
      <c r="B81" s="77"/>
      <c r="C81" s="54">
        <f>羽生市!D42</f>
        <v>0</v>
      </c>
      <c r="D81" s="54">
        <f>羽生市!H42</f>
        <v>0</v>
      </c>
      <c r="E81" s="55">
        <f>羽生市!L42</f>
        <v>0</v>
      </c>
      <c r="F81" s="54">
        <f>羽生市!P42</f>
        <v>0</v>
      </c>
      <c r="G81" s="54">
        <f>羽生市!T42</f>
        <v>0</v>
      </c>
      <c r="H81" s="55">
        <f>羽生市!X42</f>
        <v>0</v>
      </c>
      <c r="I81" s="56">
        <f t="shared" si="1"/>
        <v>0</v>
      </c>
    </row>
    <row r="82" spans="1:9" x14ac:dyDescent="0.15">
      <c r="A82" s="74">
        <v>348</v>
      </c>
      <c r="B82" s="76" t="s">
        <v>288</v>
      </c>
      <c r="C82" s="51">
        <f>幸手市!C42</f>
        <v>3950</v>
      </c>
      <c r="D82" s="51">
        <f>幸手市!G42</f>
        <v>1750</v>
      </c>
      <c r="E82" s="52">
        <f>幸手市!K42</f>
        <v>10050</v>
      </c>
      <c r="F82" s="51">
        <f>幸手市!O42</f>
        <v>650</v>
      </c>
      <c r="G82" s="51">
        <f>幸手市!S42</f>
        <v>950</v>
      </c>
      <c r="H82" s="52">
        <f>幸手市!W42</f>
        <v>900</v>
      </c>
      <c r="I82" s="51">
        <f t="shared" si="1"/>
        <v>18250</v>
      </c>
    </row>
    <row r="83" spans="1:9" x14ac:dyDescent="0.15">
      <c r="A83" s="75"/>
      <c r="B83" s="77"/>
      <c r="C83" s="54">
        <f>幸手市!D42</f>
        <v>0</v>
      </c>
      <c r="D83" s="54">
        <f>幸手市!H42</f>
        <v>0</v>
      </c>
      <c r="E83" s="55">
        <f>幸手市!L42</f>
        <v>0</v>
      </c>
      <c r="F83" s="54">
        <f>幸手市!P42</f>
        <v>0</v>
      </c>
      <c r="G83" s="54">
        <f>幸手市!T42</f>
        <v>0</v>
      </c>
      <c r="H83" s="55">
        <f>幸手市!X42</f>
        <v>0</v>
      </c>
      <c r="I83" s="56">
        <f t="shared" si="1"/>
        <v>0</v>
      </c>
    </row>
    <row r="84" spans="1:9" x14ac:dyDescent="0.15">
      <c r="A84" s="74">
        <v>351</v>
      </c>
      <c r="B84" s="76" t="s">
        <v>303</v>
      </c>
      <c r="C84" s="51">
        <f>さいたま市西区!C42</f>
        <v>4000</v>
      </c>
      <c r="D84" s="51">
        <f>さいたま市西区!G42</f>
        <v>500</v>
      </c>
      <c r="E84" s="52">
        <f>さいたま市西区!K42</f>
        <v>6700</v>
      </c>
      <c r="F84" s="51">
        <f>さいたま市西区!O42</f>
        <v>250</v>
      </c>
      <c r="G84" s="51">
        <f>さいたま市西区!S42</f>
        <v>350</v>
      </c>
      <c r="H84" s="52">
        <f>さいたま市西区!W42</f>
        <v>1000</v>
      </c>
      <c r="I84" s="51">
        <f t="shared" si="1"/>
        <v>12800</v>
      </c>
    </row>
    <row r="85" spans="1:9" x14ac:dyDescent="0.15">
      <c r="A85" s="75"/>
      <c r="B85" s="77"/>
      <c r="C85" s="54">
        <f>さいたま市西区!D42</f>
        <v>0</v>
      </c>
      <c r="D85" s="54">
        <f>さいたま市西区!H42</f>
        <v>0</v>
      </c>
      <c r="E85" s="55">
        <f>さいたま市西区!L42</f>
        <v>0</v>
      </c>
      <c r="F85" s="54">
        <f>さいたま市西区!P42</f>
        <v>0</v>
      </c>
      <c r="G85" s="54">
        <f>さいたま市西区!T42</f>
        <v>0</v>
      </c>
      <c r="H85" s="55">
        <f>さいたま市西区!X42</f>
        <v>0</v>
      </c>
      <c r="I85" s="56">
        <f t="shared" si="1"/>
        <v>0</v>
      </c>
    </row>
    <row r="86" spans="1:9" x14ac:dyDescent="0.15">
      <c r="A86" s="74">
        <v>352</v>
      </c>
      <c r="B86" s="76" t="s">
        <v>312</v>
      </c>
      <c r="C86" s="51">
        <f>さいたま市北区!C42</f>
        <v>8350</v>
      </c>
      <c r="D86" s="51">
        <f>さいたま市北区!G42</f>
        <v>2650</v>
      </c>
      <c r="E86" s="52">
        <f>さいたま市北区!K42</f>
        <v>10150</v>
      </c>
      <c r="F86" s="51">
        <f>さいたま市北区!O42</f>
        <v>1150</v>
      </c>
      <c r="G86" s="51">
        <f>さいたま市北区!S42</f>
        <v>400</v>
      </c>
      <c r="H86" s="52">
        <f>さいたま市北区!W42</f>
        <v>2000</v>
      </c>
      <c r="I86" s="51">
        <f t="shared" si="1"/>
        <v>24700</v>
      </c>
    </row>
    <row r="87" spans="1:9" x14ac:dyDescent="0.15">
      <c r="A87" s="75"/>
      <c r="B87" s="77"/>
      <c r="C87" s="54">
        <f>さいたま市北区!D42</f>
        <v>0</v>
      </c>
      <c r="D87" s="54">
        <f>さいたま市北区!H42</f>
        <v>0</v>
      </c>
      <c r="E87" s="55">
        <f>さいたま市北区!L42</f>
        <v>0</v>
      </c>
      <c r="F87" s="54">
        <f>さいたま市北区!P42</f>
        <v>0</v>
      </c>
      <c r="G87" s="54">
        <f>さいたま市北区!T42</f>
        <v>0</v>
      </c>
      <c r="H87" s="55">
        <f>さいたま市北区!X42</f>
        <v>0</v>
      </c>
      <c r="I87" s="56">
        <f t="shared" si="1"/>
        <v>0</v>
      </c>
    </row>
    <row r="88" spans="1:9" x14ac:dyDescent="0.15">
      <c r="A88" s="74">
        <v>353</v>
      </c>
      <c r="B88" s="76" t="s">
        <v>323</v>
      </c>
      <c r="C88" s="51">
        <f>さいたま市大宮区!C42</f>
        <v>7250</v>
      </c>
      <c r="D88" s="51">
        <f>さいたま市大宮区!G42</f>
        <v>650</v>
      </c>
      <c r="E88" s="52">
        <f>さいたま市大宮区!K42</f>
        <v>12150</v>
      </c>
      <c r="F88" s="51">
        <f>さいたま市大宮区!O42</f>
        <v>1100</v>
      </c>
      <c r="G88" s="51">
        <f>さいたま市大宮区!S42</f>
        <v>550</v>
      </c>
      <c r="H88" s="52">
        <f>さいたま市大宮区!W42</f>
        <v>2450</v>
      </c>
      <c r="I88" s="51">
        <f t="shared" si="1"/>
        <v>24150</v>
      </c>
    </row>
    <row r="89" spans="1:9" x14ac:dyDescent="0.15">
      <c r="A89" s="75"/>
      <c r="B89" s="77"/>
      <c r="C89" s="54">
        <f>さいたま市大宮区!D42</f>
        <v>0</v>
      </c>
      <c r="D89" s="54">
        <f>さいたま市大宮区!H42</f>
        <v>0</v>
      </c>
      <c r="E89" s="55">
        <f>さいたま市大宮区!L42</f>
        <v>0</v>
      </c>
      <c r="F89" s="54">
        <f>さいたま市大宮区!P42</f>
        <v>0</v>
      </c>
      <c r="G89" s="54">
        <f>さいたま市大宮区!T42</f>
        <v>0</v>
      </c>
      <c r="H89" s="55">
        <f>さいたま市大宮区!X42</f>
        <v>0</v>
      </c>
      <c r="I89" s="56">
        <f t="shared" si="1"/>
        <v>0</v>
      </c>
    </row>
    <row r="90" spans="1:9" x14ac:dyDescent="0.15">
      <c r="A90" s="74">
        <v>354</v>
      </c>
      <c r="B90" s="76" t="s">
        <v>334</v>
      </c>
      <c r="C90" s="51">
        <f>さいたま市見沼区!C42</f>
        <v>8450</v>
      </c>
      <c r="D90" s="51">
        <f>さいたま市見沼区!G42</f>
        <v>1300</v>
      </c>
      <c r="E90" s="52">
        <f>さいたま市見沼区!K42</f>
        <v>11050</v>
      </c>
      <c r="F90" s="51">
        <f>さいたま市見沼区!O42</f>
        <v>700</v>
      </c>
      <c r="G90" s="51">
        <f>さいたま市見沼区!S42</f>
        <v>600</v>
      </c>
      <c r="H90" s="52">
        <f>さいたま市見沼区!W42</f>
        <v>1550</v>
      </c>
      <c r="I90" s="51">
        <f t="shared" si="1"/>
        <v>23650</v>
      </c>
    </row>
    <row r="91" spans="1:9" x14ac:dyDescent="0.15">
      <c r="A91" s="75"/>
      <c r="B91" s="77"/>
      <c r="C91" s="54">
        <f>さいたま市見沼区!D42</f>
        <v>0</v>
      </c>
      <c r="D91" s="54">
        <f>さいたま市見沼区!H42</f>
        <v>0</v>
      </c>
      <c r="E91" s="55">
        <f>さいたま市見沼区!L42</f>
        <v>0</v>
      </c>
      <c r="F91" s="54">
        <f>さいたま市見沼区!P42</f>
        <v>0</v>
      </c>
      <c r="G91" s="54">
        <f>さいたま市見沼区!T42</f>
        <v>0</v>
      </c>
      <c r="H91" s="55">
        <f>さいたま市見沼区!X42</f>
        <v>0</v>
      </c>
      <c r="I91" s="56">
        <f t="shared" si="1"/>
        <v>0</v>
      </c>
    </row>
    <row r="92" spans="1:9" x14ac:dyDescent="0.15">
      <c r="A92" s="74">
        <v>355</v>
      </c>
      <c r="B92" s="76" t="s">
        <v>351</v>
      </c>
      <c r="C92" s="51">
        <f>さいたま市中央区!C42</f>
        <v>3300</v>
      </c>
      <c r="D92" s="51">
        <f>さいたま市中央区!G42</f>
        <v>2950</v>
      </c>
      <c r="E92" s="52">
        <f>さいたま市中央区!K42</f>
        <v>3500</v>
      </c>
      <c r="F92" s="51">
        <f>さいたま市中央区!O42</f>
        <v>800</v>
      </c>
      <c r="G92" s="51">
        <f>さいたま市中央区!S42</f>
        <v>300</v>
      </c>
      <c r="H92" s="52">
        <f>さいたま市中央区!W42</f>
        <v>1550</v>
      </c>
      <c r="I92" s="51">
        <f t="shared" si="1"/>
        <v>12400</v>
      </c>
    </row>
    <row r="93" spans="1:9" x14ac:dyDescent="0.15">
      <c r="A93" s="75"/>
      <c r="B93" s="77"/>
      <c r="C93" s="54">
        <f>さいたま市中央区!D42</f>
        <v>0</v>
      </c>
      <c r="D93" s="54">
        <f>さいたま市中央区!H42</f>
        <v>0</v>
      </c>
      <c r="E93" s="55">
        <f>さいたま市中央区!L42</f>
        <v>0</v>
      </c>
      <c r="F93" s="54">
        <f>さいたま市中央区!P42</f>
        <v>0</v>
      </c>
      <c r="G93" s="54">
        <f>さいたま市中央区!T42</f>
        <v>0</v>
      </c>
      <c r="H93" s="55">
        <f>さいたま市中央区!X42</f>
        <v>0</v>
      </c>
      <c r="I93" s="56">
        <f t="shared" si="1"/>
        <v>0</v>
      </c>
    </row>
    <row r="94" spans="1:9" x14ac:dyDescent="0.15">
      <c r="A94" s="74">
        <v>356</v>
      </c>
      <c r="B94" s="76" t="s">
        <v>359</v>
      </c>
      <c r="C94" s="51">
        <f>さいたま市桜区!C42</f>
        <v>3250</v>
      </c>
      <c r="D94" s="51">
        <f>さいたま市桜区!G42</f>
        <v>5150</v>
      </c>
      <c r="E94" s="52">
        <f>さいたま市桜区!K42</f>
        <v>5350</v>
      </c>
      <c r="F94" s="51">
        <f>さいたま市桜区!O42</f>
        <v>500</v>
      </c>
      <c r="G94" s="51">
        <f>さいたま市桜区!S42</f>
        <v>400</v>
      </c>
      <c r="H94" s="62">
        <f>さいたま市桜区!W42</f>
        <v>800</v>
      </c>
      <c r="I94" s="51">
        <f t="shared" si="1"/>
        <v>15450</v>
      </c>
    </row>
    <row r="95" spans="1:9" x14ac:dyDescent="0.15">
      <c r="A95" s="75"/>
      <c r="B95" s="77"/>
      <c r="C95" s="54">
        <f>さいたま市桜区!D42</f>
        <v>0</v>
      </c>
      <c r="D95" s="54">
        <f>さいたま市桜区!H42</f>
        <v>0</v>
      </c>
      <c r="E95" s="55">
        <f>さいたま市桜区!L42</f>
        <v>0</v>
      </c>
      <c r="F95" s="54">
        <f>さいたま市桜区!P42</f>
        <v>0</v>
      </c>
      <c r="G95" s="54">
        <f>さいたま市桜区!T42</f>
        <v>0</v>
      </c>
      <c r="H95" s="55">
        <f>さいたま市桜区!X42</f>
        <v>0</v>
      </c>
      <c r="I95" s="56">
        <f t="shared" si="1"/>
        <v>0</v>
      </c>
    </row>
    <row r="96" spans="1:9" x14ac:dyDescent="0.15">
      <c r="A96" s="74">
        <v>357</v>
      </c>
      <c r="B96" s="76" t="s">
        <v>367</v>
      </c>
      <c r="C96" s="51">
        <f>さいたま市浦和区!C42</f>
        <v>11450</v>
      </c>
      <c r="D96" s="51">
        <f>さいたま市浦和区!G42</f>
        <v>400</v>
      </c>
      <c r="E96" s="52">
        <f>さいたま市浦和区!K42</f>
        <v>10550</v>
      </c>
      <c r="F96" s="51">
        <f>さいたま市浦和区!O42</f>
        <v>800</v>
      </c>
      <c r="G96" s="51">
        <f>さいたま市浦和区!S42</f>
        <v>1450</v>
      </c>
      <c r="H96" s="52">
        <f>さいたま市浦和区!W42</f>
        <v>4900</v>
      </c>
      <c r="I96" s="51">
        <f t="shared" si="1"/>
        <v>29550</v>
      </c>
    </row>
    <row r="97" spans="1:9" x14ac:dyDescent="0.15">
      <c r="A97" s="75"/>
      <c r="B97" s="77"/>
      <c r="C97" s="54">
        <f>さいたま市浦和区!D42</f>
        <v>0</v>
      </c>
      <c r="D97" s="54">
        <f>さいたま市浦和区!H42</f>
        <v>0</v>
      </c>
      <c r="E97" s="55">
        <f>さいたま市浦和区!L42</f>
        <v>0</v>
      </c>
      <c r="F97" s="54">
        <f>さいたま市浦和区!P42</f>
        <v>0</v>
      </c>
      <c r="G97" s="54">
        <f>さいたま市浦和区!T42</f>
        <v>0</v>
      </c>
      <c r="H97" s="55">
        <f>さいたま市浦和区!X42</f>
        <v>0</v>
      </c>
      <c r="I97" s="56">
        <f t="shared" si="1"/>
        <v>0</v>
      </c>
    </row>
    <row r="98" spans="1:9" x14ac:dyDescent="0.15">
      <c r="A98" s="74">
        <v>358</v>
      </c>
      <c r="B98" s="76" t="s">
        <v>380</v>
      </c>
      <c r="C98" s="51">
        <f>さいたま市南区!C42</f>
        <v>7850</v>
      </c>
      <c r="D98" s="51">
        <f>さいたま市南区!G42</f>
        <v>1250</v>
      </c>
      <c r="E98" s="52">
        <f>さいたま市南区!K42</f>
        <v>14050</v>
      </c>
      <c r="F98" s="51">
        <f>さいたま市南区!O42</f>
        <v>500</v>
      </c>
      <c r="G98" s="51">
        <f>さいたま市南区!S42</f>
        <v>850</v>
      </c>
      <c r="H98" s="52">
        <f>さいたま市南区!W42</f>
        <v>3250</v>
      </c>
      <c r="I98" s="51">
        <f t="shared" si="1"/>
        <v>27750</v>
      </c>
    </row>
    <row r="99" spans="1:9" x14ac:dyDescent="0.15">
      <c r="A99" s="75"/>
      <c r="B99" s="77"/>
      <c r="C99" s="54">
        <f>さいたま市南区!D42</f>
        <v>0</v>
      </c>
      <c r="D99" s="54">
        <f>さいたま市南区!H42</f>
        <v>0</v>
      </c>
      <c r="E99" s="55">
        <f>さいたま市南区!L42</f>
        <v>0</v>
      </c>
      <c r="F99" s="54">
        <f>さいたま市南区!P42</f>
        <v>0</v>
      </c>
      <c r="G99" s="54">
        <f>さいたま市南区!T42</f>
        <v>0</v>
      </c>
      <c r="H99" s="55">
        <f>さいたま市南区!X42</f>
        <v>0</v>
      </c>
      <c r="I99" s="56">
        <f t="shared" si="1"/>
        <v>0</v>
      </c>
    </row>
    <row r="100" spans="1:9" x14ac:dyDescent="0.15">
      <c r="A100" s="74">
        <v>359</v>
      </c>
      <c r="B100" s="76" t="s">
        <v>395</v>
      </c>
      <c r="C100" s="51">
        <f>さいたま市緑区!C42</f>
        <v>6200</v>
      </c>
      <c r="D100" s="51">
        <f>さいたま市緑区!G42</f>
        <v>2950</v>
      </c>
      <c r="E100" s="52">
        <f>さいたま市緑区!K42</f>
        <v>5600</v>
      </c>
      <c r="F100" s="51">
        <f>さいたま市緑区!O42</f>
        <v>800</v>
      </c>
      <c r="G100" s="51">
        <f>さいたま市緑区!S42</f>
        <v>650</v>
      </c>
      <c r="H100" s="52">
        <f>さいたま市緑区!W42</f>
        <v>1700</v>
      </c>
      <c r="I100" s="51">
        <f t="shared" si="1"/>
        <v>17900</v>
      </c>
    </row>
    <row r="101" spans="1:9" x14ac:dyDescent="0.15">
      <c r="A101" s="75"/>
      <c r="B101" s="77"/>
      <c r="C101" s="54">
        <f>さいたま市緑区!D42</f>
        <v>0</v>
      </c>
      <c r="D101" s="54">
        <f>さいたま市緑区!H42</f>
        <v>0</v>
      </c>
      <c r="E101" s="55">
        <f>さいたま市緑区!L42</f>
        <v>0</v>
      </c>
      <c r="F101" s="54">
        <f>さいたま市緑区!P42</f>
        <v>0</v>
      </c>
      <c r="G101" s="54">
        <f>さいたま市緑区!T42</f>
        <v>0</v>
      </c>
      <c r="H101" s="55">
        <f>さいたま市緑区!X42</f>
        <v>0</v>
      </c>
      <c r="I101" s="56">
        <f t="shared" si="1"/>
        <v>0</v>
      </c>
    </row>
    <row r="102" spans="1:9" x14ac:dyDescent="0.15">
      <c r="A102" s="74">
        <v>360</v>
      </c>
      <c r="B102" s="76" t="s">
        <v>438</v>
      </c>
      <c r="C102" s="51">
        <f>さいたま市岩槻区!C42</f>
        <v>2550</v>
      </c>
      <c r="D102" s="51">
        <f>さいたま市岩槻区!G42</f>
        <v>1350</v>
      </c>
      <c r="E102" s="52">
        <f>さいたま市岩槻区!K42</f>
        <v>11150</v>
      </c>
      <c r="F102" s="51">
        <f>さいたま市岩槻区!O42</f>
        <v>200</v>
      </c>
      <c r="G102" s="51">
        <f>さいたま市岩槻区!S42</f>
        <v>200</v>
      </c>
      <c r="H102" s="52">
        <f>さいたま市岩槻区!W42</f>
        <v>750</v>
      </c>
      <c r="I102" s="51">
        <f t="shared" si="1"/>
        <v>16200</v>
      </c>
    </row>
    <row r="103" spans="1:9" x14ac:dyDescent="0.15">
      <c r="A103" s="75"/>
      <c r="B103" s="77"/>
      <c r="C103" s="54">
        <f>さいたま市岩槻区!D42</f>
        <v>0</v>
      </c>
      <c r="D103" s="54">
        <f>さいたま市岩槻区!H42</f>
        <v>0</v>
      </c>
      <c r="E103" s="55">
        <f>さいたま市岩槻区!L42</f>
        <v>0</v>
      </c>
      <c r="F103" s="54">
        <f>さいたま市岩槻区!P42</f>
        <v>0</v>
      </c>
      <c r="G103" s="54">
        <f>さいたま市岩槻区!T42</f>
        <v>0</v>
      </c>
      <c r="H103" s="55">
        <f>さいたま市岩槻区!X42</f>
        <v>0</v>
      </c>
      <c r="I103" s="56">
        <f t="shared" si="1"/>
        <v>0</v>
      </c>
    </row>
    <row r="104" spans="1:9" x14ac:dyDescent="0.15">
      <c r="A104" s="78" t="s">
        <v>439</v>
      </c>
      <c r="B104" s="78"/>
      <c r="C104" s="63">
        <f t="shared" ref="C104:H105" si="2">C4+C6+C8+C10+C12+C14+C16+C18+C20+C22+C24+C26+C28+C30+C32+C34+C36+C38+C40+C42+C44+C46+C48+C50+C52+C54+C56+C58+C60+C62+C64+C66+C68+C70+C72+C74+C76+C78+C80+C82+C84+C86+C88+C90+C92+C94+C96+C98+C100+C102</f>
        <v>277250</v>
      </c>
      <c r="D104" s="63">
        <f t="shared" si="2"/>
        <v>109000</v>
      </c>
      <c r="E104" s="64">
        <f t="shared" si="2"/>
        <v>559600</v>
      </c>
      <c r="F104" s="63">
        <f t="shared" si="2"/>
        <v>34900</v>
      </c>
      <c r="G104" s="63">
        <f t="shared" si="2"/>
        <v>49500</v>
      </c>
      <c r="H104" s="64">
        <f t="shared" si="2"/>
        <v>68700</v>
      </c>
      <c r="I104" s="51">
        <f t="shared" si="1"/>
        <v>1098950</v>
      </c>
    </row>
    <row r="105" spans="1:9" x14ac:dyDescent="0.15">
      <c r="A105" s="79" t="s">
        <v>440</v>
      </c>
      <c r="B105" s="79"/>
      <c r="C105" s="65">
        <f t="shared" si="2"/>
        <v>0</v>
      </c>
      <c r="D105" s="65">
        <f t="shared" si="2"/>
        <v>0</v>
      </c>
      <c r="E105" s="66">
        <f t="shared" si="2"/>
        <v>0</v>
      </c>
      <c r="F105" s="65">
        <f t="shared" si="2"/>
        <v>0</v>
      </c>
      <c r="G105" s="65">
        <f t="shared" si="2"/>
        <v>0</v>
      </c>
      <c r="H105" s="66">
        <f t="shared" si="2"/>
        <v>0</v>
      </c>
      <c r="I105" s="56">
        <f t="shared" si="1"/>
        <v>0</v>
      </c>
    </row>
  </sheetData>
  <mergeCells count="103">
    <mergeCell ref="A102:A103"/>
    <mergeCell ref="B102:B103"/>
    <mergeCell ref="A104:B104"/>
    <mergeCell ref="A105:B105"/>
    <mergeCell ref="A92:A93"/>
    <mergeCell ref="B92:B93"/>
    <mergeCell ref="A94:A95"/>
    <mergeCell ref="B94:B95"/>
    <mergeCell ref="A96:A97"/>
    <mergeCell ref="B96:B97"/>
    <mergeCell ref="A98:A99"/>
    <mergeCell ref="B98:B99"/>
    <mergeCell ref="A100:A101"/>
    <mergeCell ref="B100:B101"/>
    <mergeCell ref="A82:A83"/>
    <mergeCell ref="B82:B83"/>
    <mergeCell ref="A84:A85"/>
    <mergeCell ref="B84:B85"/>
    <mergeCell ref="A86:A87"/>
    <mergeCell ref="B86:B87"/>
    <mergeCell ref="A88:A89"/>
    <mergeCell ref="B88:B89"/>
    <mergeCell ref="A90:A91"/>
    <mergeCell ref="B90:B91"/>
    <mergeCell ref="A72:A73"/>
    <mergeCell ref="B72:B73"/>
    <mergeCell ref="A74:A75"/>
    <mergeCell ref="B74:B75"/>
    <mergeCell ref="A76:A77"/>
    <mergeCell ref="B76:B77"/>
    <mergeCell ref="A78:A79"/>
    <mergeCell ref="B78:B79"/>
    <mergeCell ref="A80:A81"/>
    <mergeCell ref="B80:B81"/>
    <mergeCell ref="A62:A63"/>
    <mergeCell ref="B62:B63"/>
    <mergeCell ref="A64:A65"/>
    <mergeCell ref="B64:B65"/>
    <mergeCell ref="A66:A67"/>
    <mergeCell ref="B66:B67"/>
    <mergeCell ref="A68:A69"/>
    <mergeCell ref="B68:B69"/>
    <mergeCell ref="A70:A71"/>
    <mergeCell ref="B70:B71"/>
    <mergeCell ref="A52:A53"/>
    <mergeCell ref="B52:B53"/>
    <mergeCell ref="A54:A55"/>
    <mergeCell ref="B54:B55"/>
    <mergeCell ref="A56:A57"/>
    <mergeCell ref="B56:B57"/>
    <mergeCell ref="A58:A59"/>
    <mergeCell ref="B58:B59"/>
    <mergeCell ref="A60:A61"/>
    <mergeCell ref="B60:B61"/>
    <mergeCell ref="A42:A43"/>
    <mergeCell ref="B42:B43"/>
    <mergeCell ref="A44:A45"/>
    <mergeCell ref="B44:B45"/>
    <mergeCell ref="A46:A47"/>
    <mergeCell ref="B46:B47"/>
    <mergeCell ref="A48:A49"/>
    <mergeCell ref="B48:B49"/>
    <mergeCell ref="A50:A51"/>
    <mergeCell ref="B50:B51"/>
    <mergeCell ref="A32:A33"/>
    <mergeCell ref="B32:B33"/>
    <mergeCell ref="A34:A35"/>
    <mergeCell ref="B34:B35"/>
    <mergeCell ref="A36:A37"/>
    <mergeCell ref="B36:B37"/>
    <mergeCell ref="A38:A39"/>
    <mergeCell ref="B38:B39"/>
    <mergeCell ref="A40:A41"/>
    <mergeCell ref="B40:B41"/>
    <mergeCell ref="A22:A23"/>
    <mergeCell ref="B22:B23"/>
    <mergeCell ref="A24:A25"/>
    <mergeCell ref="B24:B25"/>
    <mergeCell ref="A26:A27"/>
    <mergeCell ref="B26:B27"/>
    <mergeCell ref="A28:A29"/>
    <mergeCell ref="B28:B29"/>
    <mergeCell ref="A30:A31"/>
    <mergeCell ref="B30:B31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I1:I2"/>
    <mergeCell ref="A4:A5"/>
    <mergeCell ref="B4:B5"/>
    <mergeCell ref="A6:A7"/>
    <mergeCell ref="B6:B7"/>
    <mergeCell ref="A8:A9"/>
    <mergeCell ref="B8:B9"/>
    <mergeCell ref="A10:A11"/>
    <mergeCell ref="B10:B11"/>
  </mergeCells>
  <phoneticPr fontId="3"/>
  <hyperlinks>
    <hyperlink ref="B4:B5" location="草加市!A1" display="草加市" xr:uid="{00000000-0004-0000-0100-000000000000}"/>
    <hyperlink ref="B6:B7" location="八潮市!A1" display="八潮市" xr:uid="{00000000-0004-0000-0100-000001000000}"/>
    <hyperlink ref="B8:B9" location="三郷市!A1" display="三郷市" xr:uid="{00000000-0004-0000-0100-000002000000}"/>
    <hyperlink ref="B10:B11" location="吉川市・北葛飾郡!A1" display="吉川市北葛飾郡" xr:uid="{00000000-0004-0000-0100-000003000000}"/>
    <hyperlink ref="B12:B13" location="越谷市!A1" display="越谷市" xr:uid="{00000000-0004-0000-0100-000004000000}"/>
    <hyperlink ref="B14:B15" location="春日部市!A1" display="春日部市" xr:uid="{00000000-0004-0000-0100-000005000000}"/>
    <hyperlink ref="B16:B17" location="川口市!A1" display="川口市" xr:uid="{00000000-0004-0000-0100-000006000000}"/>
    <hyperlink ref="B18:B19" location="戸田市!A1" display="戸田市" xr:uid="{00000000-0004-0000-0100-000007000000}"/>
    <hyperlink ref="B20:B21" location="蕨市!A1" display="蕨市" xr:uid="{00000000-0004-0000-0100-000008000000}"/>
    <hyperlink ref="B22:B23" location="和光市!A1" display="和光市" xr:uid="{00000000-0004-0000-0100-000009000000}"/>
    <hyperlink ref="B24:B25" location="朝霞市!A1" display="朝霞市" xr:uid="{00000000-0004-0000-0100-00000A000000}"/>
    <hyperlink ref="B26:B27" location="新座市!A1" display="新座市" xr:uid="{00000000-0004-0000-0100-00000B000000}"/>
    <hyperlink ref="B28:B29" location="志木市!A1" display="志木市" xr:uid="{00000000-0004-0000-0100-00000C000000}"/>
    <hyperlink ref="B30:B31" location="富士見市!A1" display="富士見市" xr:uid="{00000000-0004-0000-0100-00000D000000}"/>
    <hyperlink ref="B32:B33" location="ふじみ野市!A1" display="ふじみ野市" xr:uid="{00000000-0004-0000-0100-00000E000000}"/>
    <hyperlink ref="B34:B35" location="川越市!A1" display="川越市" xr:uid="{00000000-0004-0000-0100-00000F000000}"/>
    <hyperlink ref="B36:B37" location="所沢市!A1" display="所沢市" xr:uid="{00000000-0004-0000-0100-000010000000}"/>
    <hyperlink ref="B38:B39" location="狭山市!A1" display="狭山市" xr:uid="{00000000-0004-0000-0100-000011000000}"/>
    <hyperlink ref="B40:B41" location="入間市!A1" display="入間市" xr:uid="{00000000-0004-0000-0100-000012000000}"/>
    <hyperlink ref="B42:B43" location="飯能市!A1" display="飯能市" xr:uid="{00000000-0004-0000-0100-000013000000}"/>
    <hyperlink ref="B44:B45" location="鶴ヶ島市・日高市!A1" display="鶴ケ島市日高市" xr:uid="{00000000-0004-0000-0100-000014000000}"/>
    <hyperlink ref="B46:B47" location="東松山市!A1" display="東松山市" xr:uid="{00000000-0004-0000-0100-000015000000}"/>
    <hyperlink ref="B48:B49" location="比企郡!A1" display="比企郡" xr:uid="{00000000-0004-0000-0100-000016000000}"/>
    <hyperlink ref="B50:B51" location="坂戸市!A1" display="坂戸市" xr:uid="{00000000-0004-0000-0100-000017000000}"/>
    <hyperlink ref="B52:B53" location="秩父市!A1" display="秩父市" xr:uid="{00000000-0004-0000-0100-000018000000}"/>
    <hyperlink ref="B54:B55" location="秩父郡!A1" display="秩父郡" xr:uid="{00000000-0004-0000-0100-000019000000}"/>
    <hyperlink ref="B56:B57" location="上尾市!A1" display="上尾市" xr:uid="{00000000-0004-0000-0100-00001A000000}"/>
    <hyperlink ref="B58:B59" location="桶川市!A1" display="桶川市" xr:uid="{00000000-0004-0000-0100-00001B000000}"/>
    <hyperlink ref="B60:B61" location="北本市!A1" display="北本市" xr:uid="{00000000-0004-0000-0100-00001C000000}"/>
    <hyperlink ref="B62:B63" location="鴻巣市!A1" display="鴻巣市" xr:uid="{00000000-0004-0000-0100-00001D000000}"/>
    <hyperlink ref="B64:B65" location="行田市!A1" display="行田市" xr:uid="{00000000-0004-0000-0100-00001E000000}"/>
    <hyperlink ref="B66:B67" location="熊谷市!A1" display="熊谷市" xr:uid="{00000000-0004-0000-0100-00001F000000}"/>
    <hyperlink ref="B68:B69" location="深谷市・大里郡!A1" display="深谷市・大里郡" xr:uid="{00000000-0004-0000-0100-000020000000}"/>
    <hyperlink ref="B70:B71" location="本庄市・児玉郡!A1" display="本庄市・児玉郡" xr:uid="{00000000-0004-0000-0100-000021000000}"/>
    <hyperlink ref="B72:B73" location="久喜市!A1" display="久喜市" xr:uid="{00000000-0004-0000-0100-000022000000}"/>
    <hyperlink ref="B74:B75" location="白岡市・南埼玉郡!A1" display="白岡市・南埼玉郡" xr:uid="{00000000-0004-0000-0100-000023000000}"/>
    <hyperlink ref="B76:B77" location="蓮田市!A1" display="蓮田市" xr:uid="{00000000-0004-0000-0100-000024000000}"/>
    <hyperlink ref="B78:B79" location="加須市!A1" display="加須市" xr:uid="{00000000-0004-0000-0100-000025000000}"/>
    <hyperlink ref="B80:B81" location="羽生市!A1" display="羽生市" xr:uid="{00000000-0004-0000-0100-000026000000}"/>
    <hyperlink ref="B82:B83" location="幸手市!A1" display="幸手市" xr:uid="{00000000-0004-0000-0100-000027000000}"/>
    <hyperlink ref="B84:B85" location="さいたま市西区!A1" display="さいたま市西区" xr:uid="{00000000-0004-0000-0100-000028000000}"/>
    <hyperlink ref="B86:B87" location="さいたま市北区!A1" display="さいたま市北区" xr:uid="{00000000-0004-0000-0100-000029000000}"/>
    <hyperlink ref="B88:B89" location="さいたま市大宮区!A1" display="さいたま市大宮区" xr:uid="{00000000-0004-0000-0100-00002A000000}"/>
    <hyperlink ref="B90:B91" location="さいたま市見沼区!A1" display="さいたま市見沼区" xr:uid="{00000000-0004-0000-0100-00002B000000}"/>
    <hyperlink ref="B92:B93" location="さいたま市中央区!A1" display="さいたま市中央区" xr:uid="{00000000-0004-0000-0100-00002C000000}"/>
    <hyperlink ref="B94:B95" location="さいたま市桜区!A1" display="さいたま市桜区" xr:uid="{00000000-0004-0000-0100-00002D000000}"/>
    <hyperlink ref="B96:B97" location="さいたま市浦和区!A1" display="さいたま市浦和区" xr:uid="{00000000-0004-0000-0100-00002E000000}"/>
    <hyperlink ref="B98:B99" location="さいたま市南区!A1" display="さいたま市南区" xr:uid="{00000000-0004-0000-0100-00002F000000}"/>
    <hyperlink ref="B100:B101" location="さいたま市緑区!A1" display="さいたま市緑区" xr:uid="{00000000-0004-0000-0100-000030000000}"/>
    <hyperlink ref="B102:B103" location="さいたま市岩槻区!A1" display="さいたま市岩槻区" xr:uid="{00000000-0004-0000-0100-000031000000}"/>
  </hyperlinks>
  <pageMargins left="0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53</v>
      </c>
      <c r="C4" s="15" t="s">
        <v>54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53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552</v>
      </c>
      <c r="C6" s="25">
        <v>4150</v>
      </c>
      <c r="D6" s="70"/>
      <c r="E6" s="23">
        <v>3</v>
      </c>
      <c r="F6" s="24" t="s">
        <v>806</v>
      </c>
      <c r="G6" s="25">
        <v>200</v>
      </c>
      <c r="H6" s="70"/>
      <c r="I6" s="23">
        <v>1</v>
      </c>
      <c r="J6" s="24" t="s">
        <v>793</v>
      </c>
      <c r="K6" s="25">
        <v>1700</v>
      </c>
      <c r="L6" s="70"/>
      <c r="M6" s="23">
        <v>3</v>
      </c>
      <c r="N6" s="24" t="s">
        <v>807</v>
      </c>
      <c r="O6" s="25">
        <v>50</v>
      </c>
      <c r="P6" s="70"/>
      <c r="Q6" s="23">
        <v>1</v>
      </c>
      <c r="R6" s="24" t="s">
        <v>556</v>
      </c>
      <c r="S6" s="25">
        <v>550</v>
      </c>
      <c r="T6" s="70"/>
      <c r="U6" s="23">
        <v>1</v>
      </c>
      <c r="V6" s="24" t="s">
        <v>794</v>
      </c>
      <c r="W6" s="25">
        <v>300</v>
      </c>
      <c r="X6" s="70"/>
      <c r="AA6" s="4">
        <v>3111001</v>
      </c>
      <c r="AB6" s="4">
        <v>3112003</v>
      </c>
      <c r="AC6" s="4">
        <v>3113001</v>
      </c>
      <c r="AD6" s="4">
        <v>3114003</v>
      </c>
      <c r="AE6" s="4">
        <v>3115001</v>
      </c>
      <c r="AF6" s="4">
        <v>3116001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4</v>
      </c>
      <c r="F8" s="24" t="s">
        <v>553</v>
      </c>
      <c r="G8" s="25">
        <v>250</v>
      </c>
      <c r="H8" s="70"/>
      <c r="I8" s="23">
        <v>2</v>
      </c>
      <c r="J8" s="24" t="s">
        <v>554</v>
      </c>
      <c r="K8" s="25">
        <v>1950</v>
      </c>
      <c r="L8" s="70"/>
      <c r="M8" s="23">
        <v>4</v>
      </c>
      <c r="N8" s="24" t="s">
        <v>555</v>
      </c>
      <c r="O8" s="25">
        <v>100</v>
      </c>
      <c r="P8" s="70"/>
      <c r="Q8" s="23">
        <v>0</v>
      </c>
      <c r="R8" s="24" t="s">
        <v>20</v>
      </c>
      <c r="S8" s="25">
        <v>0</v>
      </c>
      <c r="T8" s="70"/>
      <c r="U8" s="23">
        <v>2</v>
      </c>
      <c r="V8" s="24" t="s">
        <v>557</v>
      </c>
      <c r="W8" s="25">
        <v>250</v>
      </c>
      <c r="X8" s="70"/>
      <c r="AA8" s="4">
        <v>0</v>
      </c>
      <c r="AB8" s="4">
        <v>3112004</v>
      </c>
      <c r="AC8" s="4">
        <v>3113002</v>
      </c>
      <c r="AD8" s="4">
        <v>3114004</v>
      </c>
      <c r="AE8" s="4">
        <v>0</v>
      </c>
      <c r="AF8" s="4">
        <v>3116002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5</v>
      </c>
      <c r="F10" s="24" t="s">
        <v>556</v>
      </c>
      <c r="G10" s="25">
        <v>300</v>
      </c>
      <c r="H10" s="70"/>
      <c r="I10" s="23">
        <v>0</v>
      </c>
      <c r="J10" s="24" t="s">
        <v>20</v>
      </c>
      <c r="K10" s="25">
        <v>0</v>
      </c>
      <c r="L10" s="70"/>
      <c r="M10" s="23">
        <v>6</v>
      </c>
      <c r="N10" s="24" t="s">
        <v>556</v>
      </c>
      <c r="O10" s="25">
        <v>200</v>
      </c>
      <c r="P10" s="70"/>
      <c r="Q10" s="23">
        <v>0</v>
      </c>
      <c r="R10" s="24" t="s">
        <v>20</v>
      </c>
      <c r="S10" s="25">
        <v>0</v>
      </c>
      <c r="T10" s="70"/>
      <c r="U10" s="23">
        <v>3</v>
      </c>
      <c r="V10" s="24" t="s">
        <v>556</v>
      </c>
      <c r="W10" s="25">
        <v>50</v>
      </c>
      <c r="X10" s="70"/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4150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750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3650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350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550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600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10050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03" priority="11">
      <formula>D6&lt;C6</formula>
    </cfRule>
    <cfRule type="expression" dxfId="502" priority="12">
      <formula>D6&gt;C6</formula>
    </cfRule>
  </conditionalFormatting>
  <conditionalFormatting sqref="H6:H41">
    <cfRule type="expression" dxfId="501" priority="9">
      <formula>H6&lt;G6</formula>
    </cfRule>
    <cfRule type="expression" dxfId="500" priority="10">
      <formula>H6&gt;G6</formula>
    </cfRule>
  </conditionalFormatting>
  <conditionalFormatting sqref="L6:L41">
    <cfRule type="expression" dxfId="499" priority="7">
      <formula>L6&lt;K6</formula>
    </cfRule>
    <cfRule type="expression" dxfId="498" priority="8">
      <formula>L6&gt;K6</formula>
    </cfRule>
  </conditionalFormatting>
  <conditionalFormatting sqref="P6:P41">
    <cfRule type="expression" dxfId="497" priority="5">
      <formula>P6&lt;O6</formula>
    </cfRule>
    <cfRule type="expression" dxfId="496" priority="6">
      <formula>P6&gt;O6</formula>
    </cfRule>
  </conditionalFormatting>
  <conditionalFormatting sqref="T6:T41">
    <cfRule type="expression" dxfId="495" priority="3">
      <formula>T6&lt;S6</formula>
    </cfRule>
    <cfRule type="expression" dxfId="494" priority="4">
      <formula>T6&gt;S6</formula>
    </cfRule>
  </conditionalFormatting>
  <conditionalFormatting sqref="X6:X41">
    <cfRule type="expression" dxfId="493" priority="1">
      <formula>X6&lt;W6</formula>
    </cfRule>
    <cfRule type="expression" dxfId="49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55</v>
      </c>
      <c r="C4" s="15" t="s">
        <v>56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55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828</v>
      </c>
      <c r="C6" s="25">
        <v>2800</v>
      </c>
      <c r="D6" s="70"/>
      <c r="E6" s="23">
        <v>2</v>
      </c>
      <c r="F6" s="24" t="s">
        <v>558</v>
      </c>
      <c r="G6" s="25">
        <v>350</v>
      </c>
      <c r="H6" s="70"/>
      <c r="I6" s="23">
        <v>1</v>
      </c>
      <c r="J6" s="24" t="s">
        <v>559</v>
      </c>
      <c r="K6" s="25">
        <v>4400</v>
      </c>
      <c r="L6" s="70"/>
      <c r="M6" s="23">
        <v>2</v>
      </c>
      <c r="N6" s="24" t="s">
        <v>558</v>
      </c>
      <c r="O6" s="25">
        <v>300</v>
      </c>
      <c r="P6" s="70"/>
      <c r="Q6" s="23">
        <v>5</v>
      </c>
      <c r="R6" s="24" t="s">
        <v>558</v>
      </c>
      <c r="S6" s="25">
        <v>650</v>
      </c>
      <c r="T6" s="70"/>
      <c r="U6" s="23">
        <v>5</v>
      </c>
      <c r="V6" s="24" t="s">
        <v>560</v>
      </c>
      <c r="W6" s="25">
        <v>550</v>
      </c>
      <c r="X6" s="70"/>
      <c r="AA6" s="4">
        <v>3151001</v>
      </c>
      <c r="AB6" s="4">
        <v>3152002</v>
      </c>
      <c r="AC6" s="4">
        <v>3153001</v>
      </c>
      <c r="AD6" s="4">
        <v>3154002</v>
      </c>
      <c r="AE6" s="4">
        <v>3155005</v>
      </c>
      <c r="AF6" s="4">
        <v>3156005</v>
      </c>
    </row>
    <row r="7" spans="1:32" ht="15" customHeight="1" x14ac:dyDescent="0.15">
      <c r="A7" s="26" t="s">
        <v>19</v>
      </c>
      <c r="B7" s="27" t="s">
        <v>21</v>
      </c>
      <c r="C7" s="28">
        <v>0</v>
      </c>
      <c r="D7" s="71"/>
      <c r="E7" s="26" t="s">
        <v>19</v>
      </c>
      <c r="F7" s="27" t="s">
        <v>68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68</v>
      </c>
      <c r="O7" s="28">
        <v>0</v>
      </c>
      <c r="P7" s="71"/>
      <c r="Q7" s="26" t="s">
        <v>19</v>
      </c>
      <c r="R7" s="27" t="s">
        <v>68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0</v>
      </c>
      <c r="F8" s="24" t="s">
        <v>20</v>
      </c>
      <c r="G8" s="25">
        <v>0</v>
      </c>
      <c r="H8" s="70"/>
      <c r="I8" s="23">
        <v>0</v>
      </c>
      <c r="J8" s="24" t="s">
        <v>20</v>
      </c>
      <c r="K8" s="25">
        <v>0</v>
      </c>
      <c r="L8" s="70"/>
      <c r="M8" s="23">
        <v>0</v>
      </c>
      <c r="N8" s="24" t="s">
        <v>20</v>
      </c>
      <c r="O8" s="25">
        <v>0</v>
      </c>
      <c r="P8" s="70"/>
      <c r="Q8" s="23">
        <v>0</v>
      </c>
      <c r="R8" s="24" t="s">
        <v>20</v>
      </c>
      <c r="S8" s="25">
        <v>0</v>
      </c>
      <c r="T8" s="70"/>
      <c r="U8" s="23">
        <v>6</v>
      </c>
      <c r="V8" s="24" t="s">
        <v>558</v>
      </c>
      <c r="W8" s="25">
        <v>800</v>
      </c>
      <c r="X8" s="70"/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>
        <v>3156006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68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70"/>
      <c r="E10" s="23"/>
      <c r="F10" s="24"/>
      <c r="G10" s="25"/>
      <c r="H10" s="70"/>
      <c r="I10" s="23"/>
      <c r="J10" s="24"/>
      <c r="K10" s="25"/>
      <c r="L10" s="70"/>
      <c r="M10" s="23"/>
      <c r="N10" s="24"/>
      <c r="O10" s="25"/>
      <c r="P10" s="70"/>
      <c r="Q10" s="23"/>
      <c r="R10" s="24"/>
      <c r="S10" s="25"/>
      <c r="T10" s="70"/>
      <c r="U10" s="23"/>
      <c r="V10" s="24"/>
      <c r="W10" s="25"/>
      <c r="X10" s="70"/>
    </row>
    <row r="11" spans="1:32" ht="15" customHeight="1" x14ac:dyDescent="0.15">
      <c r="A11" s="26"/>
      <c r="B11" s="27"/>
      <c r="C11" s="28"/>
      <c r="D11" s="71"/>
      <c r="E11" s="26"/>
      <c r="F11" s="27"/>
      <c r="G11" s="28"/>
      <c r="H11" s="71"/>
      <c r="I11" s="26"/>
      <c r="J11" s="27"/>
      <c r="K11" s="28"/>
      <c r="L11" s="71"/>
      <c r="M11" s="26"/>
      <c r="N11" s="27"/>
      <c r="O11" s="28"/>
      <c r="P11" s="71"/>
      <c r="Q11" s="26"/>
      <c r="R11" s="27"/>
      <c r="S11" s="28"/>
      <c r="T11" s="71"/>
      <c r="U11" s="26"/>
      <c r="V11" s="27"/>
      <c r="W11" s="28"/>
      <c r="X11" s="71"/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2800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4400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300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650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1350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9850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91" priority="11">
      <formula>D6&lt;C6</formula>
    </cfRule>
    <cfRule type="expression" dxfId="490" priority="12">
      <formula>D6&gt;C6</formula>
    </cfRule>
  </conditionalFormatting>
  <conditionalFormatting sqref="H6:H41">
    <cfRule type="expression" dxfId="489" priority="9">
      <formula>H6&lt;G6</formula>
    </cfRule>
    <cfRule type="expression" dxfId="488" priority="10">
      <formula>H6&gt;G6</formula>
    </cfRule>
  </conditionalFormatting>
  <conditionalFormatting sqref="L6:L41">
    <cfRule type="expression" dxfId="487" priority="7">
      <formula>L6&lt;K6</formula>
    </cfRule>
    <cfRule type="expression" dxfId="486" priority="8">
      <formula>L6&gt;K6</formula>
    </cfRule>
  </conditionalFormatting>
  <conditionalFormatting sqref="P6:P41">
    <cfRule type="expression" dxfId="485" priority="5">
      <formula>P6&lt;O6</formula>
    </cfRule>
    <cfRule type="expression" dxfId="484" priority="6">
      <formula>P6&gt;O6</formula>
    </cfRule>
  </conditionalFormatting>
  <conditionalFormatting sqref="T6:T41">
    <cfRule type="expression" dxfId="483" priority="3">
      <formula>T6&lt;S6</formula>
    </cfRule>
    <cfRule type="expression" dxfId="482" priority="4">
      <formula>T6&gt;S6</formula>
    </cfRule>
  </conditionalFormatting>
  <conditionalFormatting sqref="X6:X41">
    <cfRule type="expression" dxfId="481" priority="1">
      <formula>X6&lt;W6</formula>
    </cfRule>
    <cfRule type="expression" dxfId="48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57</v>
      </c>
      <c r="C4" s="15" t="s">
        <v>58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57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561</v>
      </c>
      <c r="C6" s="25">
        <v>900</v>
      </c>
      <c r="D6" s="70"/>
      <c r="E6" s="23">
        <v>2</v>
      </c>
      <c r="F6" s="24" t="s">
        <v>562</v>
      </c>
      <c r="G6" s="25">
        <v>150</v>
      </c>
      <c r="H6" s="70"/>
      <c r="I6" s="23">
        <v>2</v>
      </c>
      <c r="J6" s="24" t="s">
        <v>567</v>
      </c>
      <c r="K6" s="25">
        <v>1400</v>
      </c>
      <c r="L6" s="70"/>
      <c r="M6" s="23">
        <v>1</v>
      </c>
      <c r="N6" s="24" t="s">
        <v>570</v>
      </c>
      <c r="O6" s="25">
        <v>700</v>
      </c>
      <c r="P6" s="70"/>
      <c r="Q6" s="23">
        <v>1</v>
      </c>
      <c r="R6" s="24" t="s">
        <v>564</v>
      </c>
      <c r="S6" s="25">
        <v>200</v>
      </c>
      <c r="T6" s="70"/>
      <c r="U6" s="23">
        <v>1</v>
      </c>
      <c r="V6" s="24" t="s">
        <v>564</v>
      </c>
      <c r="W6" s="25">
        <v>150</v>
      </c>
      <c r="X6" s="70"/>
      <c r="AA6" s="4">
        <v>3161001</v>
      </c>
      <c r="AB6" s="4">
        <v>3162002</v>
      </c>
      <c r="AC6" s="4">
        <v>3163002</v>
      </c>
      <c r="AD6" s="4">
        <v>3164001</v>
      </c>
      <c r="AE6" s="4">
        <v>3165001</v>
      </c>
      <c r="AF6" s="4">
        <v>3166001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21</v>
      </c>
      <c r="S7" s="28">
        <v>0</v>
      </c>
      <c r="T7" s="71"/>
      <c r="U7" s="26" t="s">
        <v>19</v>
      </c>
      <c r="V7" s="27" t="s">
        <v>21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3</v>
      </c>
      <c r="F8" s="24" t="s">
        <v>563</v>
      </c>
      <c r="G8" s="25">
        <v>100</v>
      </c>
      <c r="H8" s="70"/>
      <c r="I8" s="23">
        <v>3</v>
      </c>
      <c r="J8" s="24" t="s">
        <v>568</v>
      </c>
      <c r="K8" s="25">
        <v>2850</v>
      </c>
      <c r="L8" s="70"/>
      <c r="M8" s="23">
        <v>0</v>
      </c>
      <c r="N8" s="24" t="s">
        <v>20</v>
      </c>
      <c r="O8" s="25">
        <v>0</v>
      </c>
      <c r="P8" s="70"/>
      <c r="Q8" s="23">
        <v>0</v>
      </c>
      <c r="R8" s="24" t="s">
        <v>20</v>
      </c>
      <c r="S8" s="25">
        <v>0</v>
      </c>
      <c r="T8" s="70"/>
      <c r="U8" s="23">
        <v>6</v>
      </c>
      <c r="V8" s="24" t="s">
        <v>563</v>
      </c>
      <c r="W8" s="25">
        <v>350</v>
      </c>
      <c r="X8" s="70"/>
      <c r="AA8" s="4">
        <v>0</v>
      </c>
      <c r="AB8" s="4">
        <v>3162003</v>
      </c>
      <c r="AC8" s="4">
        <v>3163003</v>
      </c>
      <c r="AD8" s="4">
        <v>0</v>
      </c>
      <c r="AE8" s="4">
        <v>0</v>
      </c>
      <c r="AF8" s="4">
        <v>3166006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6</v>
      </c>
      <c r="F10" s="24" t="s">
        <v>565</v>
      </c>
      <c r="G10" s="25">
        <v>50</v>
      </c>
      <c r="H10" s="70"/>
      <c r="I10" s="23">
        <v>5</v>
      </c>
      <c r="J10" s="24" t="s">
        <v>569</v>
      </c>
      <c r="K10" s="25">
        <v>2200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9</v>
      </c>
      <c r="V10" s="24" t="s">
        <v>565</v>
      </c>
      <c r="W10" s="25">
        <v>50</v>
      </c>
      <c r="X10" s="70"/>
      <c r="AA10" s="4">
        <v>0</v>
      </c>
      <c r="AB10" s="4">
        <v>3162005</v>
      </c>
      <c r="AC10" s="4">
        <v>3163004</v>
      </c>
      <c r="AD10" s="4">
        <v>0</v>
      </c>
      <c r="AE10" s="4">
        <v>0</v>
      </c>
      <c r="AF10" s="4">
        <v>3166007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7</v>
      </c>
      <c r="F12" s="24" t="s">
        <v>566</v>
      </c>
      <c r="G12" s="25">
        <v>0</v>
      </c>
      <c r="H12" s="70"/>
      <c r="I12" s="23">
        <v>0</v>
      </c>
      <c r="J12" s="24" t="s">
        <v>20</v>
      </c>
      <c r="K12" s="25">
        <v>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10</v>
      </c>
      <c r="V12" s="24" t="s">
        <v>566</v>
      </c>
      <c r="W12" s="25">
        <v>100</v>
      </c>
      <c r="X12" s="70"/>
      <c r="AA12" s="4">
        <v>0</v>
      </c>
      <c r="AB12" s="4">
        <v>3162006</v>
      </c>
      <c r="AC12" s="4">
        <v>3163005</v>
      </c>
      <c r="AD12" s="4">
        <v>0</v>
      </c>
      <c r="AE12" s="4">
        <v>0</v>
      </c>
      <c r="AF12" s="4">
        <v>3166009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  <c r="AA14" s="4">
        <v>0</v>
      </c>
      <c r="AB14" s="4">
        <v>3162007</v>
      </c>
      <c r="AC14" s="4">
        <v>0</v>
      </c>
      <c r="AD14" s="4">
        <v>0</v>
      </c>
      <c r="AE14" s="4">
        <v>0</v>
      </c>
      <c r="AF14" s="4">
        <v>3166010</v>
      </c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900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6450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700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200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650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9200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79" priority="11">
      <formula>D6&lt;C6</formula>
    </cfRule>
    <cfRule type="expression" dxfId="478" priority="12">
      <formula>D6&gt;C6</formula>
    </cfRule>
  </conditionalFormatting>
  <conditionalFormatting sqref="H6:H41">
    <cfRule type="expression" dxfId="477" priority="9">
      <formula>H6&lt;G6</formula>
    </cfRule>
    <cfRule type="expression" dxfId="476" priority="10">
      <formula>H6&gt;G6</formula>
    </cfRule>
  </conditionalFormatting>
  <conditionalFormatting sqref="L6:L41">
    <cfRule type="expression" dxfId="475" priority="7">
      <formula>L6&lt;K6</formula>
    </cfRule>
    <cfRule type="expression" dxfId="474" priority="8">
      <formula>L6&gt;K6</formula>
    </cfRule>
  </conditionalFormatting>
  <conditionalFormatting sqref="P6:P41">
    <cfRule type="expression" dxfId="473" priority="5">
      <formula>P6&lt;O6</formula>
    </cfRule>
    <cfRule type="expression" dxfId="472" priority="6">
      <formula>P6&gt;O6</formula>
    </cfRule>
  </conditionalFormatting>
  <conditionalFormatting sqref="T6:T41">
    <cfRule type="expression" dxfId="471" priority="3">
      <formula>T6&lt;S6</formula>
    </cfRule>
    <cfRule type="expression" dxfId="470" priority="4">
      <formula>T6&gt;S6</formula>
    </cfRule>
  </conditionalFormatting>
  <conditionalFormatting sqref="X6:X41">
    <cfRule type="expression" dxfId="469" priority="1">
      <formula>X6&lt;W6</formula>
    </cfRule>
    <cfRule type="expression" dxfId="46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59</v>
      </c>
      <c r="C4" s="15" t="s">
        <v>60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59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571</v>
      </c>
      <c r="C6" s="25">
        <v>1000</v>
      </c>
      <c r="D6" s="70"/>
      <c r="E6" s="23">
        <v>4</v>
      </c>
      <c r="F6" s="24" t="s">
        <v>573</v>
      </c>
      <c r="G6" s="25">
        <v>50</v>
      </c>
      <c r="H6" s="70"/>
      <c r="I6" s="23">
        <v>1</v>
      </c>
      <c r="J6" s="24" t="s">
        <v>576</v>
      </c>
      <c r="K6" s="25">
        <v>2500</v>
      </c>
      <c r="L6" s="70"/>
      <c r="M6" s="23">
        <v>5</v>
      </c>
      <c r="N6" s="24" t="s">
        <v>574</v>
      </c>
      <c r="O6" s="25">
        <v>100</v>
      </c>
      <c r="P6" s="70"/>
      <c r="Q6" s="23">
        <v>2</v>
      </c>
      <c r="R6" s="24" t="s">
        <v>578</v>
      </c>
      <c r="S6" s="25">
        <v>200</v>
      </c>
      <c r="T6" s="70"/>
      <c r="U6" s="23">
        <v>4</v>
      </c>
      <c r="V6" s="24" t="s">
        <v>578</v>
      </c>
      <c r="W6" s="25">
        <v>250</v>
      </c>
      <c r="X6" s="70"/>
      <c r="AA6" s="4">
        <v>3171002</v>
      </c>
      <c r="AB6" s="4">
        <v>3172004</v>
      </c>
      <c r="AC6" s="4">
        <v>3173001</v>
      </c>
      <c r="AD6" s="4">
        <v>3174005</v>
      </c>
      <c r="AE6" s="4">
        <v>3175002</v>
      </c>
      <c r="AF6" s="4">
        <v>3176004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21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572</v>
      </c>
      <c r="C8" s="25">
        <v>2700</v>
      </c>
      <c r="D8" s="70"/>
      <c r="E8" s="23">
        <v>5</v>
      </c>
      <c r="F8" s="24" t="s">
        <v>574</v>
      </c>
      <c r="G8" s="25">
        <v>200</v>
      </c>
      <c r="H8" s="70"/>
      <c r="I8" s="23">
        <v>2</v>
      </c>
      <c r="J8" s="24" t="s">
        <v>778</v>
      </c>
      <c r="K8" s="25">
        <v>2650</v>
      </c>
      <c r="L8" s="70"/>
      <c r="M8" s="23">
        <v>6</v>
      </c>
      <c r="N8" s="24" t="s">
        <v>575</v>
      </c>
      <c r="O8" s="25">
        <v>50</v>
      </c>
      <c r="P8" s="70"/>
      <c r="Q8" s="23">
        <v>4</v>
      </c>
      <c r="R8" s="24" t="s">
        <v>575</v>
      </c>
      <c r="S8" s="25">
        <v>650</v>
      </c>
      <c r="T8" s="70"/>
      <c r="U8" s="23">
        <v>7</v>
      </c>
      <c r="V8" s="24" t="s">
        <v>575</v>
      </c>
      <c r="W8" s="25">
        <v>350</v>
      </c>
      <c r="X8" s="70"/>
      <c r="AA8" s="4">
        <v>3171004</v>
      </c>
      <c r="AB8" s="4">
        <v>3172005</v>
      </c>
      <c r="AC8" s="4">
        <v>3173002</v>
      </c>
      <c r="AD8" s="4">
        <v>3174006</v>
      </c>
      <c r="AE8" s="4">
        <v>3175004</v>
      </c>
      <c r="AF8" s="4">
        <v>3176007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21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61</v>
      </c>
      <c r="O9" s="28">
        <v>0</v>
      </c>
      <c r="P9" s="71"/>
      <c r="Q9" s="26" t="s">
        <v>19</v>
      </c>
      <c r="R9" s="27" t="s">
        <v>61</v>
      </c>
      <c r="S9" s="28">
        <v>0</v>
      </c>
      <c r="T9" s="71"/>
      <c r="U9" s="26" t="s">
        <v>19</v>
      </c>
      <c r="V9" s="27" t="s">
        <v>61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6</v>
      </c>
      <c r="F10" s="24" t="s">
        <v>575</v>
      </c>
      <c r="G10" s="25">
        <v>150</v>
      </c>
      <c r="H10" s="70"/>
      <c r="I10" s="23">
        <v>3</v>
      </c>
      <c r="J10" s="24" t="s">
        <v>577</v>
      </c>
      <c r="K10" s="25">
        <v>700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8</v>
      </c>
      <c r="V10" s="24" t="s">
        <v>779</v>
      </c>
      <c r="W10" s="25">
        <v>150</v>
      </c>
      <c r="X10" s="70"/>
      <c r="AA10" s="4">
        <v>0</v>
      </c>
      <c r="AB10" s="4">
        <v>3172006</v>
      </c>
      <c r="AC10" s="4">
        <v>3173003</v>
      </c>
      <c r="AD10" s="4">
        <v>0</v>
      </c>
      <c r="AE10" s="4">
        <v>0</v>
      </c>
      <c r="AF10" s="4">
        <v>3176008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61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0</v>
      </c>
      <c r="J12" s="24" t="s">
        <v>20</v>
      </c>
      <c r="K12" s="25">
        <v>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10</v>
      </c>
      <c r="V12" s="24" t="s">
        <v>574</v>
      </c>
      <c r="W12" s="25">
        <v>100</v>
      </c>
      <c r="X12" s="70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3176010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21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0</v>
      </c>
      <c r="J14" s="24" t="s">
        <v>20</v>
      </c>
      <c r="K14" s="25">
        <v>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11</v>
      </c>
      <c r="V14" s="24" t="s">
        <v>573</v>
      </c>
      <c r="W14" s="25">
        <v>50</v>
      </c>
      <c r="X14" s="70"/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3176011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3700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400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5850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850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900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11850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67" priority="11">
      <formula>D6&lt;C6</formula>
    </cfRule>
    <cfRule type="expression" dxfId="466" priority="12">
      <formula>D6&gt;C6</formula>
    </cfRule>
  </conditionalFormatting>
  <conditionalFormatting sqref="H6:H41">
    <cfRule type="expression" dxfId="465" priority="9">
      <formula>H6&lt;G6</formula>
    </cfRule>
    <cfRule type="expression" dxfId="464" priority="10">
      <formula>H6&gt;G6</formula>
    </cfRule>
  </conditionalFormatting>
  <conditionalFormatting sqref="L6:L41">
    <cfRule type="expression" dxfId="463" priority="7">
      <formula>L6&lt;K6</formula>
    </cfRule>
    <cfRule type="expression" dxfId="462" priority="8">
      <formula>L6&gt;K6</formula>
    </cfRule>
  </conditionalFormatting>
  <conditionalFormatting sqref="P6:P41">
    <cfRule type="expression" dxfId="461" priority="5">
      <formula>P6&lt;O6</formula>
    </cfRule>
    <cfRule type="expression" dxfId="460" priority="6">
      <formula>P6&gt;O6</formula>
    </cfRule>
  </conditionalFormatting>
  <conditionalFormatting sqref="T6:T41">
    <cfRule type="expression" dxfId="459" priority="3">
      <formula>T6&lt;S6</formula>
    </cfRule>
    <cfRule type="expression" dxfId="458" priority="4">
      <formula>T6&gt;S6</formula>
    </cfRule>
  </conditionalFormatting>
  <conditionalFormatting sqref="X6:X41">
    <cfRule type="expression" dxfId="457" priority="1">
      <formula>X6&lt;W6</formula>
    </cfRule>
    <cfRule type="expression" dxfId="45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62</v>
      </c>
      <c r="C4" s="15" t="s">
        <v>63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62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579</v>
      </c>
      <c r="C6" s="25">
        <v>3900</v>
      </c>
      <c r="D6" s="70"/>
      <c r="E6" s="23">
        <v>3</v>
      </c>
      <c r="F6" s="24" t="s">
        <v>581</v>
      </c>
      <c r="G6" s="25">
        <v>250</v>
      </c>
      <c r="H6" s="70"/>
      <c r="I6" s="23">
        <v>1</v>
      </c>
      <c r="J6" s="24" t="s">
        <v>782</v>
      </c>
      <c r="K6" s="25">
        <v>2450</v>
      </c>
      <c r="L6" s="70"/>
      <c r="M6" s="23">
        <v>1</v>
      </c>
      <c r="N6" s="24" t="s">
        <v>586</v>
      </c>
      <c r="O6" s="25">
        <v>1300</v>
      </c>
      <c r="P6" s="70"/>
      <c r="Q6" s="23">
        <v>1</v>
      </c>
      <c r="R6" s="24" t="s">
        <v>587</v>
      </c>
      <c r="S6" s="25">
        <v>900</v>
      </c>
      <c r="T6" s="70"/>
      <c r="U6" s="23">
        <v>2</v>
      </c>
      <c r="V6" s="24" t="s">
        <v>587</v>
      </c>
      <c r="W6" s="25">
        <v>1000</v>
      </c>
      <c r="X6" s="70"/>
      <c r="AA6" s="4">
        <v>3181001</v>
      </c>
      <c r="AB6" s="4">
        <v>3182003</v>
      </c>
      <c r="AC6" s="4">
        <v>3183001</v>
      </c>
      <c r="AD6" s="4">
        <v>3184001</v>
      </c>
      <c r="AE6" s="4">
        <v>3185001</v>
      </c>
      <c r="AF6" s="4">
        <v>3186002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23</v>
      </c>
      <c r="G7" s="28">
        <v>0</v>
      </c>
      <c r="H7" s="71"/>
      <c r="I7" s="26" t="s">
        <v>19</v>
      </c>
      <c r="J7" s="27" t="s">
        <v>783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5</v>
      </c>
      <c r="B8" s="24" t="s">
        <v>580</v>
      </c>
      <c r="C8" s="25">
        <v>2150</v>
      </c>
      <c r="D8" s="70"/>
      <c r="E8" s="23">
        <v>4</v>
      </c>
      <c r="F8" s="24" t="s">
        <v>582</v>
      </c>
      <c r="G8" s="25">
        <v>150</v>
      </c>
      <c r="H8" s="70"/>
      <c r="I8" s="23">
        <v>2</v>
      </c>
      <c r="J8" s="24" t="s">
        <v>584</v>
      </c>
      <c r="K8" s="25">
        <v>3300</v>
      </c>
      <c r="L8" s="70"/>
      <c r="M8" s="23">
        <v>6</v>
      </c>
      <c r="N8" s="24" t="s">
        <v>581</v>
      </c>
      <c r="O8" s="25">
        <v>100</v>
      </c>
      <c r="P8" s="70"/>
      <c r="Q8" s="23">
        <v>5</v>
      </c>
      <c r="R8" s="24" t="s">
        <v>588</v>
      </c>
      <c r="S8" s="25">
        <v>350</v>
      </c>
      <c r="T8" s="70"/>
      <c r="U8" s="23">
        <v>4</v>
      </c>
      <c r="V8" s="24" t="s">
        <v>582</v>
      </c>
      <c r="W8" s="25">
        <v>250</v>
      </c>
      <c r="X8" s="70"/>
      <c r="AA8" s="4">
        <v>3181005</v>
      </c>
      <c r="AB8" s="4">
        <v>3182004</v>
      </c>
      <c r="AC8" s="4">
        <v>3183002</v>
      </c>
      <c r="AD8" s="4">
        <v>3184006</v>
      </c>
      <c r="AE8" s="4">
        <v>3185005</v>
      </c>
      <c r="AF8" s="4">
        <v>3186004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583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24</v>
      </c>
      <c r="S9" s="28">
        <v>0</v>
      </c>
      <c r="T9" s="71"/>
      <c r="U9" s="26" t="s">
        <v>19</v>
      </c>
      <c r="V9" s="27" t="s">
        <v>583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5</v>
      </c>
      <c r="F10" s="24" t="s">
        <v>780</v>
      </c>
      <c r="G10" s="25">
        <v>200</v>
      </c>
      <c r="H10" s="70"/>
      <c r="I10" s="23">
        <v>4</v>
      </c>
      <c r="J10" s="24" t="s">
        <v>585</v>
      </c>
      <c r="K10" s="25">
        <v>2000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5</v>
      </c>
      <c r="V10" s="24" t="s">
        <v>780</v>
      </c>
      <c r="W10" s="25">
        <v>350</v>
      </c>
      <c r="X10" s="70"/>
      <c r="AA10" s="4">
        <v>0</v>
      </c>
      <c r="AB10" s="4">
        <v>3182005</v>
      </c>
      <c r="AC10" s="4">
        <v>3183004</v>
      </c>
      <c r="AD10" s="4">
        <v>0</v>
      </c>
      <c r="AE10" s="4">
        <v>0</v>
      </c>
      <c r="AF10" s="4">
        <v>3186005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781</v>
      </c>
      <c r="G11" s="28">
        <v>0</v>
      </c>
      <c r="H11" s="71"/>
      <c r="I11" s="26" t="s">
        <v>19</v>
      </c>
      <c r="J11" s="27" t="s">
        <v>64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781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0</v>
      </c>
      <c r="J12" s="24" t="s">
        <v>20</v>
      </c>
      <c r="K12" s="25">
        <v>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6</v>
      </c>
      <c r="V12" s="24" t="s">
        <v>581</v>
      </c>
      <c r="W12" s="25">
        <v>550</v>
      </c>
      <c r="X12" s="70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3186006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6050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600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7750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1400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1250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2150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19200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55" priority="11">
      <formula>D6&lt;C6</formula>
    </cfRule>
    <cfRule type="expression" dxfId="454" priority="12">
      <formula>D6&gt;C6</formula>
    </cfRule>
  </conditionalFormatting>
  <conditionalFormatting sqref="H6:H41">
    <cfRule type="expression" dxfId="453" priority="9">
      <formula>H6&lt;G6</formula>
    </cfRule>
    <cfRule type="expression" dxfId="452" priority="10">
      <formula>H6&gt;G6</formula>
    </cfRule>
  </conditionalFormatting>
  <conditionalFormatting sqref="L6:L41">
    <cfRule type="expression" dxfId="451" priority="7">
      <formula>L6&lt;K6</formula>
    </cfRule>
    <cfRule type="expression" dxfId="450" priority="8">
      <formula>L6&gt;K6</formula>
    </cfRule>
  </conditionalFormatting>
  <conditionalFormatting sqref="P6:P41">
    <cfRule type="expression" dxfId="449" priority="5">
      <formula>P6&lt;O6</formula>
    </cfRule>
    <cfRule type="expression" dxfId="448" priority="6">
      <formula>P6&gt;O6</formula>
    </cfRule>
  </conditionalFormatting>
  <conditionalFormatting sqref="T6:T41">
    <cfRule type="expression" dxfId="447" priority="3">
      <formula>T6&lt;S6</formula>
    </cfRule>
    <cfRule type="expression" dxfId="446" priority="4">
      <formula>T6&gt;S6</formula>
    </cfRule>
  </conditionalFormatting>
  <conditionalFormatting sqref="X6:X41">
    <cfRule type="expression" dxfId="445" priority="1">
      <formula>X6&lt;W6</formula>
    </cfRule>
    <cfRule type="expression" dxfId="44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65</v>
      </c>
      <c r="C4" s="15" t="s">
        <v>66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65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589</v>
      </c>
      <c r="C6" s="25">
        <v>1000</v>
      </c>
      <c r="D6" s="70"/>
      <c r="E6" s="23">
        <v>3</v>
      </c>
      <c r="F6" s="24" t="s">
        <v>591</v>
      </c>
      <c r="G6" s="25">
        <v>550</v>
      </c>
      <c r="H6" s="70"/>
      <c r="I6" s="23">
        <v>1</v>
      </c>
      <c r="J6" s="24" t="s">
        <v>589</v>
      </c>
      <c r="K6" s="25">
        <v>1850</v>
      </c>
      <c r="L6" s="70"/>
      <c r="M6" s="23">
        <v>1</v>
      </c>
      <c r="N6" s="24" t="s">
        <v>599</v>
      </c>
      <c r="O6" s="25">
        <v>100</v>
      </c>
      <c r="P6" s="70"/>
      <c r="Q6" s="23">
        <v>1</v>
      </c>
      <c r="R6" s="24" t="s">
        <v>599</v>
      </c>
      <c r="S6" s="25">
        <v>250</v>
      </c>
      <c r="T6" s="70"/>
      <c r="U6" s="23">
        <v>1</v>
      </c>
      <c r="V6" s="24" t="s">
        <v>599</v>
      </c>
      <c r="W6" s="25">
        <v>300</v>
      </c>
      <c r="X6" s="70"/>
      <c r="AA6" s="4">
        <v>3191001</v>
      </c>
      <c r="AB6" s="4">
        <v>3192003</v>
      </c>
      <c r="AC6" s="4">
        <v>3193001</v>
      </c>
      <c r="AD6" s="4">
        <v>3194001</v>
      </c>
      <c r="AE6" s="4">
        <v>3195001</v>
      </c>
      <c r="AF6" s="4">
        <v>3196001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592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21</v>
      </c>
      <c r="O7" s="28">
        <v>0</v>
      </c>
      <c r="P7" s="71"/>
      <c r="Q7" s="26" t="s">
        <v>19</v>
      </c>
      <c r="R7" s="27" t="s">
        <v>21</v>
      </c>
      <c r="S7" s="28">
        <v>0</v>
      </c>
      <c r="T7" s="71"/>
      <c r="U7" s="26" t="s">
        <v>19</v>
      </c>
      <c r="V7" s="27" t="s">
        <v>21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590</v>
      </c>
      <c r="C8" s="25">
        <v>1600</v>
      </c>
      <c r="D8" s="70"/>
      <c r="E8" s="23">
        <v>4</v>
      </c>
      <c r="F8" s="24" t="s">
        <v>602</v>
      </c>
      <c r="G8" s="25">
        <v>150</v>
      </c>
      <c r="H8" s="70"/>
      <c r="I8" s="23">
        <v>2</v>
      </c>
      <c r="J8" s="24" t="s">
        <v>593</v>
      </c>
      <c r="K8" s="25">
        <v>2900</v>
      </c>
      <c r="L8" s="70"/>
      <c r="M8" s="23">
        <v>4</v>
      </c>
      <c r="N8" s="24" t="s">
        <v>67</v>
      </c>
      <c r="O8" s="25">
        <v>100</v>
      </c>
      <c r="P8" s="70"/>
      <c r="Q8" s="23">
        <v>4</v>
      </c>
      <c r="R8" s="24" t="s">
        <v>67</v>
      </c>
      <c r="S8" s="25">
        <v>250</v>
      </c>
      <c r="T8" s="70"/>
      <c r="U8" s="23">
        <v>4</v>
      </c>
      <c r="V8" s="24" t="s">
        <v>67</v>
      </c>
      <c r="W8" s="25">
        <v>250</v>
      </c>
      <c r="X8" s="70"/>
      <c r="AA8" s="4">
        <v>3191004</v>
      </c>
      <c r="AB8" s="4">
        <v>0</v>
      </c>
      <c r="AC8" s="4">
        <v>3193002</v>
      </c>
      <c r="AD8" s="4">
        <v>3194004</v>
      </c>
      <c r="AE8" s="4">
        <v>3195004</v>
      </c>
      <c r="AF8" s="4">
        <v>3196004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603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5</v>
      </c>
      <c r="F10" s="24" t="s">
        <v>606</v>
      </c>
      <c r="G10" s="25">
        <v>100</v>
      </c>
      <c r="H10" s="70"/>
      <c r="I10" s="23">
        <v>4</v>
      </c>
      <c r="J10" s="24" t="s">
        <v>594</v>
      </c>
      <c r="K10" s="25">
        <v>3550</v>
      </c>
      <c r="L10" s="70"/>
      <c r="M10" s="23">
        <v>8</v>
      </c>
      <c r="N10" s="24" t="s">
        <v>600</v>
      </c>
      <c r="O10" s="25">
        <v>50</v>
      </c>
      <c r="P10" s="70"/>
      <c r="Q10" s="23">
        <v>0</v>
      </c>
      <c r="R10" s="24" t="s">
        <v>20</v>
      </c>
      <c r="S10" s="25">
        <v>0</v>
      </c>
      <c r="T10" s="70"/>
      <c r="U10" s="23">
        <v>5</v>
      </c>
      <c r="V10" s="24" t="s">
        <v>602</v>
      </c>
      <c r="W10" s="25">
        <v>200</v>
      </c>
      <c r="X10" s="70"/>
      <c r="AA10" s="4">
        <v>0</v>
      </c>
      <c r="AB10" s="4">
        <v>0</v>
      </c>
      <c r="AC10" s="4">
        <v>3193004</v>
      </c>
      <c r="AD10" s="4">
        <v>3194008</v>
      </c>
      <c r="AE10" s="4">
        <v>0</v>
      </c>
      <c r="AF10" s="4">
        <v>3196005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607</v>
      </c>
      <c r="G11" s="28">
        <v>0</v>
      </c>
      <c r="H11" s="71"/>
      <c r="I11" s="26" t="s">
        <v>19</v>
      </c>
      <c r="J11" s="27" t="s">
        <v>595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603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6</v>
      </c>
      <c r="J12" s="24" t="s">
        <v>596</v>
      </c>
      <c r="K12" s="25">
        <v>2450</v>
      </c>
      <c r="L12" s="70"/>
      <c r="M12" s="23">
        <v>10</v>
      </c>
      <c r="N12" s="24" t="s">
        <v>601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7</v>
      </c>
      <c r="V12" s="24" t="s">
        <v>604</v>
      </c>
      <c r="W12" s="25">
        <v>50</v>
      </c>
      <c r="X12" s="70"/>
      <c r="AA12" s="4">
        <v>0</v>
      </c>
      <c r="AB12" s="4">
        <v>0</v>
      </c>
      <c r="AC12" s="4">
        <v>3193005</v>
      </c>
      <c r="AD12" s="4">
        <v>3194010</v>
      </c>
      <c r="AE12" s="4">
        <v>0</v>
      </c>
      <c r="AF12" s="4">
        <v>3196006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597</v>
      </c>
      <c r="K13" s="28">
        <v>0</v>
      </c>
      <c r="L13" s="71"/>
      <c r="M13" s="26" t="s">
        <v>19</v>
      </c>
      <c r="N13" s="27" t="s">
        <v>21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605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7</v>
      </c>
      <c r="J14" s="24" t="s">
        <v>598</v>
      </c>
      <c r="K14" s="25">
        <v>4350</v>
      </c>
      <c r="L14" s="70"/>
      <c r="M14" s="23">
        <v>11</v>
      </c>
      <c r="N14" s="24" t="s">
        <v>771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8</v>
      </c>
      <c r="V14" s="24" t="s">
        <v>606</v>
      </c>
      <c r="W14" s="25">
        <v>50</v>
      </c>
      <c r="X14" s="70"/>
      <c r="AA14" s="4">
        <v>0</v>
      </c>
      <c r="AB14" s="4">
        <v>0</v>
      </c>
      <c r="AC14" s="4">
        <v>3193006</v>
      </c>
      <c r="AD14" s="4">
        <v>0</v>
      </c>
      <c r="AE14" s="4">
        <v>0</v>
      </c>
      <c r="AF14" s="4">
        <v>3196007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68</v>
      </c>
      <c r="K15" s="28">
        <v>0</v>
      </c>
      <c r="L15" s="71"/>
      <c r="M15" s="26" t="s">
        <v>19</v>
      </c>
      <c r="N15" s="27" t="s">
        <v>23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607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  <c r="AA16" s="4">
        <v>0</v>
      </c>
      <c r="AB16" s="4">
        <v>0</v>
      </c>
      <c r="AC16" s="4">
        <v>3193007</v>
      </c>
      <c r="AD16" s="4">
        <v>0</v>
      </c>
      <c r="AE16" s="4">
        <v>0</v>
      </c>
      <c r="AF16" s="4">
        <v>3196008</v>
      </c>
    </row>
    <row r="17" spans="1:32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32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2600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800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15100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500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850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20100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43" priority="11">
      <formula>D6&lt;C6</formula>
    </cfRule>
    <cfRule type="expression" dxfId="442" priority="12">
      <formula>D6&gt;C6</formula>
    </cfRule>
  </conditionalFormatting>
  <conditionalFormatting sqref="H6:H41">
    <cfRule type="expression" dxfId="441" priority="9">
      <formula>H6&lt;G6</formula>
    </cfRule>
    <cfRule type="expression" dxfId="440" priority="10">
      <formula>H6&gt;G6</formula>
    </cfRule>
  </conditionalFormatting>
  <conditionalFormatting sqref="L6:L41">
    <cfRule type="expression" dxfId="439" priority="7">
      <formula>L6&lt;K6</formula>
    </cfRule>
    <cfRule type="expression" dxfId="438" priority="8">
      <formula>L6&gt;K6</formula>
    </cfRule>
  </conditionalFormatting>
  <conditionalFormatting sqref="P6:P41">
    <cfRule type="expression" dxfId="437" priority="5">
      <formula>P6&lt;O6</formula>
    </cfRule>
    <cfRule type="expression" dxfId="436" priority="6">
      <formula>P6&gt;O6</formula>
    </cfRule>
  </conditionalFormatting>
  <conditionalFormatting sqref="T6:T41">
    <cfRule type="expression" dxfId="435" priority="3">
      <formula>T6&lt;S6</formula>
    </cfRule>
    <cfRule type="expression" dxfId="434" priority="4">
      <formula>T6&gt;S6</formula>
    </cfRule>
  </conditionalFormatting>
  <conditionalFormatting sqref="X6:X41">
    <cfRule type="expression" dxfId="433" priority="1">
      <formula>X6&lt;W6</formula>
    </cfRule>
    <cfRule type="expression" dxfId="43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69</v>
      </c>
      <c r="C4" s="15" t="s">
        <v>70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69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598</v>
      </c>
      <c r="C6" s="25">
        <v>2100</v>
      </c>
      <c r="D6" s="70"/>
      <c r="E6" s="23">
        <v>1</v>
      </c>
      <c r="F6" s="24" t="s">
        <v>598</v>
      </c>
      <c r="G6" s="25">
        <v>2700</v>
      </c>
      <c r="H6" s="70"/>
      <c r="I6" s="23">
        <v>2</v>
      </c>
      <c r="J6" s="24" t="s">
        <v>609</v>
      </c>
      <c r="K6" s="25">
        <v>3500</v>
      </c>
      <c r="L6" s="70"/>
      <c r="M6" s="23">
        <v>1</v>
      </c>
      <c r="N6" s="24" t="s">
        <v>610</v>
      </c>
      <c r="O6" s="25">
        <v>700</v>
      </c>
      <c r="P6" s="70"/>
      <c r="Q6" s="23">
        <v>3</v>
      </c>
      <c r="R6" s="24" t="s">
        <v>611</v>
      </c>
      <c r="S6" s="25">
        <v>450</v>
      </c>
      <c r="T6" s="70"/>
      <c r="U6" s="23">
        <v>3</v>
      </c>
      <c r="V6" s="24" t="s">
        <v>611</v>
      </c>
      <c r="W6" s="25">
        <v>750</v>
      </c>
      <c r="X6" s="70"/>
      <c r="AA6" s="4">
        <v>3201003</v>
      </c>
      <c r="AB6" s="4">
        <v>3202001</v>
      </c>
      <c r="AC6" s="4">
        <v>3203001</v>
      </c>
      <c r="AD6" s="4">
        <v>3204001</v>
      </c>
      <c r="AE6" s="4">
        <v>3205003</v>
      </c>
      <c r="AF6" s="4">
        <v>3206003</v>
      </c>
    </row>
    <row r="7" spans="1:32" ht="15" customHeight="1" x14ac:dyDescent="0.15">
      <c r="A7" s="26" t="s">
        <v>19</v>
      </c>
      <c r="B7" s="27" t="s">
        <v>608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23</v>
      </c>
      <c r="K7" s="28">
        <v>0</v>
      </c>
      <c r="L7" s="71"/>
      <c r="M7" s="26" t="s">
        <v>19</v>
      </c>
      <c r="N7" s="27" t="s">
        <v>605</v>
      </c>
      <c r="O7" s="28">
        <v>0</v>
      </c>
      <c r="P7" s="71"/>
      <c r="Q7" s="26" t="s">
        <v>19</v>
      </c>
      <c r="R7" s="27" t="s">
        <v>612</v>
      </c>
      <c r="S7" s="28">
        <v>0</v>
      </c>
      <c r="T7" s="71"/>
      <c r="U7" s="26" t="s">
        <v>19</v>
      </c>
      <c r="V7" s="27" t="s">
        <v>612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598</v>
      </c>
      <c r="C8" s="25">
        <v>2650</v>
      </c>
      <c r="D8" s="70"/>
      <c r="E8" s="23">
        <v>0</v>
      </c>
      <c r="F8" s="24" t="s">
        <v>20</v>
      </c>
      <c r="G8" s="25">
        <v>0</v>
      </c>
      <c r="H8" s="70"/>
      <c r="I8" s="23">
        <v>6</v>
      </c>
      <c r="J8" s="24" t="s">
        <v>598</v>
      </c>
      <c r="K8" s="25">
        <v>1900</v>
      </c>
      <c r="L8" s="70"/>
      <c r="M8" s="23">
        <v>3</v>
      </c>
      <c r="N8" s="24" t="s">
        <v>611</v>
      </c>
      <c r="O8" s="25">
        <v>300</v>
      </c>
      <c r="P8" s="70"/>
      <c r="Q8" s="23">
        <v>4</v>
      </c>
      <c r="R8" s="24" t="s">
        <v>611</v>
      </c>
      <c r="S8" s="25">
        <v>600</v>
      </c>
      <c r="T8" s="70"/>
      <c r="U8" s="23">
        <v>4</v>
      </c>
      <c r="V8" s="24" t="s">
        <v>611</v>
      </c>
      <c r="W8" s="25">
        <v>700</v>
      </c>
      <c r="X8" s="70"/>
      <c r="AA8" s="4">
        <v>3201004</v>
      </c>
      <c r="AB8" s="4">
        <v>0</v>
      </c>
      <c r="AC8" s="4">
        <v>3203002</v>
      </c>
      <c r="AD8" s="4">
        <v>3204003</v>
      </c>
      <c r="AE8" s="4">
        <v>3205004</v>
      </c>
      <c r="AF8" s="4">
        <v>3206004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608</v>
      </c>
      <c r="K9" s="28">
        <v>0</v>
      </c>
      <c r="L9" s="71"/>
      <c r="M9" s="26" t="s">
        <v>19</v>
      </c>
      <c r="N9" s="27" t="s">
        <v>612</v>
      </c>
      <c r="O9" s="28">
        <v>0</v>
      </c>
      <c r="P9" s="71"/>
      <c r="Q9" s="26" t="s">
        <v>19</v>
      </c>
      <c r="R9" s="27" t="s">
        <v>71</v>
      </c>
      <c r="S9" s="28">
        <v>0</v>
      </c>
      <c r="T9" s="71"/>
      <c r="U9" s="26" t="s">
        <v>19</v>
      </c>
      <c r="V9" s="27" t="s">
        <v>71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0</v>
      </c>
      <c r="J10" s="24" t="s">
        <v>20</v>
      </c>
      <c r="K10" s="25">
        <v>0</v>
      </c>
      <c r="L10" s="70"/>
      <c r="M10" s="23">
        <v>4</v>
      </c>
      <c r="N10" s="24" t="s">
        <v>611</v>
      </c>
      <c r="O10" s="25">
        <v>50</v>
      </c>
      <c r="P10" s="70"/>
      <c r="Q10" s="23">
        <v>0</v>
      </c>
      <c r="R10" s="24" t="s">
        <v>20</v>
      </c>
      <c r="S10" s="25">
        <v>0</v>
      </c>
      <c r="T10" s="70"/>
      <c r="U10" s="23">
        <v>6</v>
      </c>
      <c r="V10" s="24" t="s">
        <v>613</v>
      </c>
      <c r="W10" s="25">
        <v>50</v>
      </c>
      <c r="X10" s="70"/>
      <c r="AA10" s="4">
        <v>0</v>
      </c>
      <c r="AB10" s="4">
        <v>0</v>
      </c>
      <c r="AC10" s="4">
        <v>3203006</v>
      </c>
      <c r="AD10" s="4">
        <v>0</v>
      </c>
      <c r="AE10" s="4">
        <v>0</v>
      </c>
      <c r="AF10" s="4">
        <v>3206006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71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44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4750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2700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5400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1050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1050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1500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16450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31" priority="11">
      <formula>D6&lt;C6</formula>
    </cfRule>
    <cfRule type="expression" dxfId="430" priority="12">
      <formula>D6&gt;C6</formula>
    </cfRule>
  </conditionalFormatting>
  <conditionalFormatting sqref="H6:H41">
    <cfRule type="expression" dxfId="429" priority="9">
      <formula>H6&lt;G6</formula>
    </cfRule>
    <cfRule type="expression" dxfId="428" priority="10">
      <formula>H6&gt;G6</formula>
    </cfRule>
  </conditionalFormatting>
  <conditionalFormatting sqref="L6:L41">
    <cfRule type="expression" dxfId="427" priority="7">
      <formula>L6&lt;K6</formula>
    </cfRule>
    <cfRule type="expression" dxfId="426" priority="8">
      <formula>L6&gt;K6</formula>
    </cfRule>
  </conditionalFormatting>
  <conditionalFormatting sqref="P6:P41">
    <cfRule type="expression" dxfId="425" priority="5">
      <formula>P6&lt;O6</formula>
    </cfRule>
    <cfRule type="expression" dxfId="424" priority="6">
      <formula>P6&gt;O6</formula>
    </cfRule>
  </conditionalFormatting>
  <conditionalFormatting sqref="T6:T41">
    <cfRule type="expression" dxfId="423" priority="3">
      <formula>T6&lt;S6</formula>
    </cfRule>
    <cfRule type="expression" dxfId="422" priority="4">
      <formula>T6&gt;S6</formula>
    </cfRule>
  </conditionalFormatting>
  <conditionalFormatting sqref="X6:X41">
    <cfRule type="expression" dxfId="421" priority="1">
      <formula>X6&lt;W6</formula>
    </cfRule>
    <cfRule type="expression" dxfId="42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72</v>
      </c>
      <c r="C4" s="15" t="s">
        <v>73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72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614</v>
      </c>
      <c r="C6" s="25">
        <v>2650</v>
      </c>
      <c r="D6" s="70"/>
      <c r="E6" s="23">
        <v>4</v>
      </c>
      <c r="F6" s="24" t="s">
        <v>620</v>
      </c>
      <c r="G6" s="25">
        <v>1150</v>
      </c>
      <c r="H6" s="70"/>
      <c r="I6" s="23">
        <v>1</v>
      </c>
      <c r="J6" s="24" t="s">
        <v>614</v>
      </c>
      <c r="K6" s="25">
        <v>4300</v>
      </c>
      <c r="L6" s="70"/>
      <c r="M6" s="23">
        <v>3</v>
      </c>
      <c r="N6" s="24" t="s">
        <v>627</v>
      </c>
      <c r="O6" s="25">
        <v>850</v>
      </c>
      <c r="P6" s="70"/>
      <c r="Q6" s="23">
        <v>1</v>
      </c>
      <c r="R6" s="24" t="s">
        <v>627</v>
      </c>
      <c r="S6" s="25">
        <v>1400</v>
      </c>
      <c r="T6" s="70"/>
      <c r="U6" s="23">
        <v>1</v>
      </c>
      <c r="V6" s="24" t="s">
        <v>622</v>
      </c>
      <c r="W6" s="25">
        <v>400</v>
      </c>
      <c r="X6" s="70"/>
      <c r="AA6" s="4">
        <v>3211001</v>
      </c>
      <c r="AB6" s="4">
        <v>3212003</v>
      </c>
      <c r="AC6" s="4">
        <v>3213001</v>
      </c>
      <c r="AD6" s="4">
        <v>3214003</v>
      </c>
      <c r="AE6" s="4">
        <v>3215001</v>
      </c>
      <c r="AF6" s="4">
        <v>3216001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21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615</v>
      </c>
      <c r="C8" s="25">
        <v>3050</v>
      </c>
      <c r="D8" s="70"/>
      <c r="E8" s="23">
        <v>5</v>
      </c>
      <c r="F8" s="24" t="s">
        <v>619</v>
      </c>
      <c r="G8" s="25">
        <v>1350</v>
      </c>
      <c r="H8" s="70"/>
      <c r="I8" s="23">
        <v>2</v>
      </c>
      <c r="J8" s="24" t="s">
        <v>792</v>
      </c>
      <c r="K8" s="25">
        <v>3650</v>
      </c>
      <c r="L8" s="70"/>
      <c r="M8" s="23">
        <v>7</v>
      </c>
      <c r="N8" s="24" t="s">
        <v>628</v>
      </c>
      <c r="O8" s="25">
        <v>50</v>
      </c>
      <c r="P8" s="70"/>
      <c r="Q8" s="23">
        <v>2</v>
      </c>
      <c r="R8" s="24" t="s">
        <v>616</v>
      </c>
      <c r="S8" s="25">
        <v>900</v>
      </c>
      <c r="T8" s="70"/>
      <c r="U8" s="23">
        <v>3</v>
      </c>
      <c r="V8" s="24" t="s">
        <v>621</v>
      </c>
      <c r="W8" s="25">
        <v>550</v>
      </c>
      <c r="X8" s="70"/>
      <c r="AA8" s="4">
        <v>3211002</v>
      </c>
      <c r="AB8" s="4">
        <v>3212004</v>
      </c>
      <c r="AC8" s="4">
        <v>3213002</v>
      </c>
      <c r="AD8" s="4">
        <v>3214007</v>
      </c>
      <c r="AE8" s="4">
        <v>3215002</v>
      </c>
      <c r="AF8" s="4">
        <v>3216003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23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499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616</v>
      </c>
      <c r="C10" s="25">
        <v>2750</v>
      </c>
      <c r="D10" s="70"/>
      <c r="E10" s="23">
        <v>9</v>
      </c>
      <c r="F10" s="24" t="s">
        <v>621</v>
      </c>
      <c r="G10" s="25">
        <v>300</v>
      </c>
      <c r="H10" s="70"/>
      <c r="I10" s="23">
        <v>3</v>
      </c>
      <c r="J10" s="24" t="s">
        <v>620</v>
      </c>
      <c r="K10" s="25">
        <v>2400</v>
      </c>
      <c r="L10" s="70"/>
      <c r="M10" s="23">
        <v>10</v>
      </c>
      <c r="N10" s="24" t="s">
        <v>629</v>
      </c>
      <c r="O10" s="25">
        <v>100</v>
      </c>
      <c r="P10" s="70"/>
      <c r="Q10" s="23">
        <v>4</v>
      </c>
      <c r="R10" s="24" t="s">
        <v>629</v>
      </c>
      <c r="S10" s="25">
        <v>350</v>
      </c>
      <c r="T10" s="70"/>
      <c r="U10" s="23">
        <v>4</v>
      </c>
      <c r="V10" s="24" t="s">
        <v>628</v>
      </c>
      <c r="W10" s="25">
        <v>400</v>
      </c>
      <c r="X10" s="70"/>
      <c r="AA10" s="4">
        <v>3211005</v>
      </c>
      <c r="AB10" s="4">
        <v>3212005</v>
      </c>
      <c r="AC10" s="4">
        <v>3213003</v>
      </c>
      <c r="AD10" s="4">
        <v>3214008</v>
      </c>
      <c r="AE10" s="4">
        <v>3215004</v>
      </c>
      <c r="AF10" s="4">
        <v>3216004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23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23</v>
      </c>
      <c r="O11" s="28">
        <v>0</v>
      </c>
      <c r="P11" s="71"/>
      <c r="Q11" s="26" t="s">
        <v>19</v>
      </c>
      <c r="R11" s="27" t="s">
        <v>23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6</v>
      </c>
      <c r="B12" s="24" t="s">
        <v>617</v>
      </c>
      <c r="C12" s="25">
        <v>4050</v>
      </c>
      <c r="D12" s="70"/>
      <c r="E12" s="23">
        <v>10</v>
      </c>
      <c r="F12" s="24" t="s">
        <v>622</v>
      </c>
      <c r="G12" s="25">
        <v>250</v>
      </c>
      <c r="H12" s="70"/>
      <c r="I12" s="23">
        <v>4</v>
      </c>
      <c r="J12" s="24" t="s">
        <v>617</v>
      </c>
      <c r="K12" s="25">
        <v>2850</v>
      </c>
      <c r="L12" s="70"/>
      <c r="M12" s="23">
        <v>11</v>
      </c>
      <c r="N12" s="24" t="s">
        <v>623</v>
      </c>
      <c r="O12" s="25">
        <v>50</v>
      </c>
      <c r="P12" s="70"/>
      <c r="Q12" s="23">
        <v>6</v>
      </c>
      <c r="R12" s="24" t="s">
        <v>623</v>
      </c>
      <c r="S12" s="25">
        <v>200</v>
      </c>
      <c r="T12" s="70"/>
      <c r="U12" s="23">
        <v>5</v>
      </c>
      <c r="V12" s="24" t="s">
        <v>630</v>
      </c>
      <c r="W12" s="25">
        <v>700</v>
      </c>
      <c r="X12" s="70"/>
      <c r="AA12" s="4">
        <v>3211006</v>
      </c>
      <c r="AB12" s="4">
        <v>3212008</v>
      </c>
      <c r="AC12" s="4">
        <v>3213004</v>
      </c>
      <c r="AD12" s="4">
        <v>3214010</v>
      </c>
      <c r="AE12" s="4">
        <v>3215006</v>
      </c>
      <c r="AF12" s="4">
        <v>3216005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21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23</v>
      </c>
      <c r="O13" s="28">
        <v>0</v>
      </c>
      <c r="P13" s="71"/>
      <c r="Q13" s="26" t="s">
        <v>19</v>
      </c>
      <c r="R13" s="27" t="s">
        <v>23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7</v>
      </c>
      <c r="B14" s="24" t="s">
        <v>618</v>
      </c>
      <c r="C14" s="25">
        <v>2100</v>
      </c>
      <c r="D14" s="70"/>
      <c r="E14" s="23">
        <v>11</v>
      </c>
      <c r="F14" s="24" t="s">
        <v>623</v>
      </c>
      <c r="G14" s="25">
        <v>350</v>
      </c>
      <c r="H14" s="70"/>
      <c r="I14" s="23">
        <v>5</v>
      </c>
      <c r="J14" s="24" t="s">
        <v>624</v>
      </c>
      <c r="K14" s="25">
        <v>2200</v>
      </c>
      <c r="L14" s="70"/>
      <c r="M14" s="23">
        <v>12</v>
      </c>
      <c r="N14" s="24" t="s">
        <v>630</v>
      </c>
      <c r="O14" s="25">
        <v>200</v>
      </c>
      <c r="P14" s="70"/>
      <c r="Q14" s="23">
        <v>11</v>
      </c>
      <c r="R14" s="24" t="s">
        <v>630</v>
      </c>
      <c r="S14" s="25">
        <v>350</v>
      </c>
      <c r="T14" s="70"/>
      <c r="U14" s="23">
        <v>6</v>
      </c>
      <c r="V14" s="24" t="s">
        <v>623</v>
      </c>
      <c r="W14" s="25">
        <v>550</v>
      </c>
      <c r="X14" s="70"/>
      <c r="AA14" s="4">
        <v>3211007</v>
      </c>
      <c r="AB14" s="4">
        <v>3212009</v>
      </c>
      <c r="AC14" s="4">
        <v>3213005</v>
      </c>
      <c r="AD14" s="4">
        <v>3214011</v>
      </c>
      <c r="AE14" s="4">
        <v>3215009</v>
      </c>
      <c r="AF14" s="4">
        <v>3216006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23</v>
      </c>
      <c r="G15" s="28">
        <v>0</v>
      </c>
      <c r="H15" s="71"/>
      <c r="I15" s="26" t="s">
        <v>19</v>
      </c>
      <c r="J15" s="27" t="s">
        <v>48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23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10</v>
      </c>
      <c r="B16" s="24" t="s">
        <v>619</v>
      </c>
      <c r="C16" s="25">
        <v>200</v>
      </c>
      <c r="D16" s="70"/>
      <c r="E16" s="23">
        <v>12</v>
      </c>
      <c r="F16" s="24" t="s">
        <v>630</v>
      </c>
      <c r="G16" s="25">
        <v>500</v>
      </c>
      <c r="H16" s="70"/>
      <c r="I16" s="23">
        <v>6</v>
      </c>
      <c r="J16" s="24" t="s">
        <v>625</v>
      </c>
      <c r="K16" s="25">
        <v>1500</v>
      </c>
      <c r="L16" s="70"/>
      <c r="M16" s="23">
        <v>0</v>
      </c>
      <c r="N16" s="24" t="s">
        <v>20</v>
      </c>
      <c r="O16" s="25">
        <v>0</v>
      </c>
      <c r="P16" s="70"/>
      <c r="Q16" s="23">
        <v>12</v>
      </c>
      <c r="R16" s="24" t="s">
        <v>631</v>
      </c>
      <c r="S16" s="25">
        <v>50</v>
      </c>
      <c r="T16" s="70"/>
      <c r="U16" s="23">
        <v>7</v>
      </c>
      <c r="V16" s="24" t="s">
        <v>628</v>
      </c>
      <c r="W16" s="25">
        <v>150</v>
      </c>
      <c r="X16" s="70"/>
      <c r="AA16" s="4">
        <v>3211010</v>
      </c>
      <c r="AB16" s="4">
        <v>3212010</v>
      </c>
      <c r="AC16" s="4">
        <v>3213006</v>
      </c>
      <c r="AD16" s="4">
        <v>0</v>
      </c>
      <c r="AE16" s="4">
        <v>3215011</v>
      </c>
      <c r="AF16" s="4">
        <v>3216007</v>
      </c>
    </row>
    <row r="17" spans="1:32" ht="15" customHeight="1" x14ac:dyDescent="0.15">
      <c r="A17" s="26" t="s">
        <v>19</v>
      </c>
      <c r="B17" s="27" t="s">
        <v>23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23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499</v>
      </c>
      <c r="S17" s="28">
        <v>0</v>
      </c>
      <c r="T17" s="71"/>
      <c r="U17" s="26" t="s">
        <v>19</v>
      </c>
      <c r="V17" s="27" t="s">
        <v>499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7</v>
      </c>
      <c r="J18" s="24" t="s">
        <v>626</v>
      </c>
      <c r="K18" s="25">
        <v>3650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10</v>
      </c>
      <c r="V18" s="24" t="s">
        <v>629</v>
      </c>
      <c r="W18" s="25">
        <v>250</v>
      </c>
      <c r="X18" s="70"/>
      <c r="AA18" s="4">
        <v>0</v>
      </c>
      <c r="AB18" s="4">
        <v>3212011</v>
      </c>
      <c r="AC18" s="4">
        <v>3213007</v>
      </c>
      <c r="AD18" s="4">
        <v>0</v>
      </c>
      <c r="AE18" s="4">
        <v>3215012</v>
      </c>
      <c r="AF18" s="4">
        <v>3216010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23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23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20</v>
      </c>
      <c r="C20" s="25">
        <v>0</v>
      </c>
      <c r="D20" s="70"/>
      <c r="E20" s="23">
        <v>0</v>
      </c>
      <c r="F20" s="24" t="s">
        <v>20</v>
      </c>
      <c r="G20" s="25">
        <v>0</v>
      </c>
      <c r="H20" s="70"/>
      <c r="I20" s="23">
        <v>11</v>
      </c>
      <c r="J20" s="24" t="s">
        <v>772</v>
      </c>
      <c r="K20" s="25">
        <v>2650</v>
      </c>
      <c r="L20" s="70"/>
      <c r="M20" s="23">
        <v>0</v>
      </c>
      <c r="N20" s="24" t="s">
        <v>20</v>
      </c>
      <c r="O20" s="25">
        <v>0</v>
      </c>
      <c r="P20" s="70"/>
      <c r="Q20" s="23">
        <v>0</v>
      </c>
      <c r="R20" s="24" t="s">
        <v>20</v>
      </c>
      <c r="S20" s="25">
        <v>0</v>
      </c>
      <c r="T20" s="70"/>
      <c r="U20" s="23">
        <v>0</v>
      </c>
      <c r="V20" s="24" t="s">
        <v>20</v>
      </c>
      <c r="W20" s="25">
        <v>0</v>
      </c>
      <c r="X20" s="70"/>
      <c r="AA20" s="4">
        <v>0</v>
      </c>
      <c r="AB20" s="4">
        <v>0</v>
      </c>
      <c r="AC20" s="4">
        <v>3213010</v>
      </c>
      <c r="AD20" s="4">
        <v>0</v>
      </c>
      <c r="AE20" s="4">
        <v>0</v>
      </c>
      <c r="AF20" s="4">
        <v>0</v>
      </c>
    </row>
    <row r="21" spans="1:32" ht="15" customHeight="1" x14ac:dyDescent="0.15">
      <c r="A21" s="26" t="s">
        <v>19</v>
      </c>
      <c r="B21" s="27" t="s">
        <v>20</v>
      </c>
      <c r="C21" s="28">
        <v>0</v>
      </c>
      <c r="D21" s="71"/>
      <c r="E21" s="26" t="s">
        <v>19</v>
      </c>
      <c r="F21" s="27" t="s">
        <v>20</v>
      </c>
      <c r="G21" s="28">
        <v>0</v>
      </c>
      <c r="H21" s="71"/>
      <c r="I21" s="26" t="s">
        <v>19</v>
      </c>
      <c r="J21" s="27" t="s">
        <v>20</v>
      </c>
      <c r="K21" s="28">
        <v>0</v>
      </c>
      <c r="L21" s="71"/>
      <c r="M21" s="26" t="s">
        <v>19</v>
      </c>
      <c r="N21" s="27" t="s">
        <v>20</v>
      </c>
      <c r="O21" s="28">
        <v>0</v>
      </c>
      <c r="P21" s="71"/>
      <c r="Q21" s="26" t="s">
        <v>19</v>
      </c>
      <c r="R21" s="27" t="s">
        <v>20</v>
      </c>
      <c r="S21" s="28">
        <v>0</v>
      </c>
      <c r="T21" s="71"/>
      <c r="U21" s="26" t="s">
        <v>19</v>
      </c>
      <c r="V21" s="27" t="s">
        <v>20</v>
      </c>
      <c r="W21" s="28">
        <v>0</v>
      </c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  <c r="AA22" s="4">
        <v>0</v>
      </c>
      <c r="AB22" s="4">
        <v>0</v>
      </c>
      <c r="AC22" s="4">
        <v>3213011</v>
      </c>
      <c r="AD22" s="4">
        <v>0</v>
      </c>
      <c r="AE22" s="4">
        <v>0</v>
      </c>
      <c r="AF22" s="4">
        <v>0</v>
      </c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14800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3900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23200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1250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3250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3000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49400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19" priority="11">
      <formula>D6&lt;C6</formula>
    </cfRule>
    <cfRule type="expression" dxfId="418" priority="12">
      <formula>D6&gt;C6</formula>
    </cfRule>
  </conditionalFormatting>
  <conditionalFormatting sqref="H6:H41">
    <cfRule type="expression" dxfId="417" priority="9">
      <formula>H6&lt;G6</formula>
    </cfRule>
    <cfRule type="expression" dxfId="416" priority="10">
      <formula>H6&gt;G6</formula>
    </cfRule>
  </conditionalFormatting>
  <conditionalFormatting sqref="L6:L41">
    <cfRule type="expression" dxfId="415" priority="7">
      <formula>L6&lt;K6</formula>
    </cfRule>
    <cfRule type="expression" dxfId="414" priority="8">
      <formula>L6&gt;K6</formula>
    </cfRule>
  </conditionalFormatting>
  <conditionalFormatting sqref="P6:P41">
    <cfRule type="expression" dxfId="413" priority="5">
      <formula>P6&lt;O6</formula>
    </cfRule>
    <cfRule type="expression" dxfId="412" priority="6">
      <formula>P6&gt;O6</formula>
    </cfRule>
  </conditionalFormatting>
  <conditionalFormatting sqref="T6:T41">
    <cfRule type="expression" dxfId="411" priority="3">
      <formula>T6&lt;S6</formula>
    </cfRule>
    <cfRule type="expression" dxfId="410" priority="4">
      <formula>T6&gt;S6</formula>
    </cfRule>
  </conditionalFormatting>
  <conditionalFormatting sqref="X6:X41">
    <cfRule type="expression" dxfId="409" priority="1">
      <formula>X6&lt;W6</formula>
    </cfRule>
    <cfRule type="expression" dxfId="40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74</v>
      </c>
      <c r="C4" s="15" t="s">
        <v>75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74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632</v>
      </c>
      <c r="C6" s="25">
        <v>5850</v>
      </c>
      <c r="D6" s="70"/>
      <c r="E6" s="23">
        <v>1</v>
      </c>
      <c r="F6" s="24" t="s">
        <v>638</v>
      </c>
      <c r="G6" s="25">
        <v>1650</v>
      </c>
      <c r="H6" s="70"/>
      <c r="I6" s="23">
        <v>5</v>
      </c>
      <c r="J6" s="24" t="s">
        <v>788</v>
      </c>
      <c r="K6" s="25">
        <v>3750</v>
      </c>
      <c r="L6" s="70"/>
      <c r="M6" s="23">
        <v>1</v>
      </c>
      <c r="N6" s="24" t="s">
        <v>632</v>
      </c>
      <c r="O6" s="25">
        <v>1500</v>
      </c>
      <c r="P6" s="70"/>
      <c r="Q6" s="23">
        <v>1</v>
      </c>
      <c r="R6" s="24" t="s">
        <v>642</v>
      </c>
      <c r="S6" s="25">
        <v>650</v>
      </c>
      <c r="T6" s="70"/>
      <c r="U6" s="23">
        <v>1</v>
      </c>
      <c r="V6" s="24" t="s">
        <v>650</v>
      </c>
      <c r="W6" s="25">
        <v>450</v>
      </c>
      <c r="X6" s="70"/>
      <c r="AA6" s="4">
        <v>3221001</v>
      </c>
      <c r="AB6" s="4">
        <v>3222001</v>
      </c>
      <c r="AC6" s="4">
        <v>3223002</v>
      </c>
      <c r="AD6" s="4">
        <v>3224001</v>
      </c>
      <c r="AE6" s="4">
        <v>3225001</v>
      </c>
      <c r="AF6" s="4">
        <v>3226001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21</v>
      </c>
      <c r="S7" s="28">
        <v>0</v>
      </c>
      <c r="T7" s="71"/>
      <c r="U7" s="26" t="s">
        <v>19</v>
      </c>
      <c r="V7" s="27" t="s">
        <v>179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633</v>
      </c>
      <c r="C8" s="25">
        <v>3700</v>
      </c>
      <c r="D8" s="70"/>
      <c r="E8" s="23">
        <v>5</v>
      </c>
      <c r="F8" s="24" t="s">
        <v>639</v>
      </c>
      <c r="G8" s="25">
        <v>2100</v>
      </c>
      <c r="H8" s="70"/>
      <c r="I8" s="23">
        <v>7</v>
      </c>
      <c r="J8" s="24" t="s">
        <v>785</v>
      </c>
      <c r="K8" s="25">
        <v>3750</v>
      </c>
      <c r="L8" s="70"/>
      <c r="M8" s="23">
        <v>3</v>
      </c>
      <c r="N8" s="24" t="s">
        <v>644</v>
      </c>
      <c r="O8" s="25">
        <v>550</v>
      </c>
      <c r="P8" s="70"/>
      <c r="Q8" s="23">
        <v>2</v>
      </c>
      <c r="R8" s="24" t="s">
        <v>640</v>
      </c>
      <c r="S8" s="25">
        <v>600</v>
      </c>
      <c r="T8" s="70"/>
      <c r="U8" s="23">
        <v>4</v>
      </c>
      <c r="V8" s="24" t="s">
        <v>636</v>
      </c>
      <c r="W8" s="25">
        <v>100</v>
      </c>
      <c r="X8" s="70"/>
      <c r="AA8" s="4">
        <v>3221002</v>
      </c>
      <c r="AB8" s="4">
        <v>3222005</v>
      </c>
      <c r="AC8" s="4">
        <v>3223003</v>
      </c>
      <c r="AD8" s="4">
        <v>3224003</v>
      </c>
      <c r="AE8" s="4">
        <v>3225002</v>
      </c>
      <c r="AF8" s="4">
        <v>3226003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76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637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7</v>
      </c>
      <c r="B10" s="24" t="s">
        <v>634</v>
      </c>
      <c r="C10" s="25">
        <v>2350</v>
      </c>
      <c r="D10" s="70"/>
      <c r="E10" s="23">
        <v>9</v>
      </c>
      <c r="F10" s="24" t="s">
        <v>640</v>
      </c>
      <c r="G10" s="25">
        <v>550</v>
      </c>
      <c r="H10" s="70"/>
      <c r="I10" s="23">
        <v>11</v>
      </c>
      <c r="J10" s="24" t="s">
        <v>645</v>
      </c>
      <c r="K10" s="25">
        <v>1600</v>
      </c>
      <c r="L10" s="70"/>
      <c r="M10" s="23">
        <v>5</v>
      </c>
      <c r="N10" s="24" t="s">
        <v>634</v>
      </c>
      <c r="O10" s="25">
        <v>300</v>
      </c>
      <c r="P10" s="70"/>
      <c r="Q10" s="23">
        <v>6</v>
      </c>
      <c r="R10" s="24" t="s">
        <v>643</v>
      </c>
      <c r="S10" s="25">
        <v>350</v>
      </c>
      <c r="T10" s="70"/>
      <c r="U10" s="23">
        <v>5</v>
      </c>
      <c r="V10" s="24" t="s">
        <v>790</v>
      </c>
      <c r="W10" s="25">
        <v>700</v>
      </c>
      <c r="X10" s="70"/>
      <c r="AA10" s="4">
        <v>3221007</v>
      </c>
      <c r="AB10" s="4">
        <v>3222007</v>
      </c>
      <c r="AC10" s="4">
        <v>3223005</v>
      </c>
      <c r="AD10" s="4">
        <v>3224005</v>
      </c>
      <c r="AE10" s="4">
        <v>3225006</v>
      </c>
      <c r="AF10" s="4">
        <v>3226004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23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77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9</v>
      </c>
      <c r="B12" s="24" t="s">
        <v>635</v>
      </c>
      <c r="C12" s="25">
        <v>6850</v>
      </c>
      <c r="D12" s="70"/>
      <c r="E12" s="23">
        <v>11</v>
      </c>
      <c r="F12" s="24" t="s">
        <v>641</v>
      </c>
      <c r="G12" s="25">
        <v>300</v>
      </c>
      <c r="H12" s="70"/>
      <c r="I12" s="23">
        <v>14</v>
      </c>
      <c r="J12" s="24" t="s">
        <v>639</v>
      </c>
      <c r="K12" s="25">
        <v>5850</v>
      </c>
      <c r="L12" s="70"/>
      <c r="M12" s="23">
        <v>0</v>
      </c>
      <c r="N12" s="24" t="s">
        <v>20</v>
      </c>
      <c r="O12" s="25">
        <v>0</v>
      </c>
      <c r="P12" s="70"/>
      <c r="Q12" s="23">
        <v>12</v>
      </c>
      <c r="R12" s="24" t="s">
        <v>641</v>
      </c>
      <c r="S12" s="25">
        <v>650</v>
      </c>
      <c r="T12" s="70"/>
      <c r="U12" s="23">
        <v>8</v>
      </c>
      <c r="V12" s="24" t="s">
        <v>649</v>
      </c>
      <c r="W12" s="25">
        <v>900</v>
      </c>
      <c r="X12" s="70"/>
      <c r="AA12" s="4">
        <v>3221009</v>
      </c>
      <c r="AB12" s="4">
        <v>3222009</v>
      </c>
      <c r="AC12" s="4">
        <v>3223007</v>
      </c>
      <c r="AD12" s="4">
        <v>0</v>
      </c>
      <c r="AE12" s="4">
        <v>3225012</v>
      </c>
      <c r="AF12" s="4">
        <v>3226005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76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13</v>
      </c>
      <c r="B14" s="24" t="s">
        <v>636</v>
      </c>
      <c r="C14" s="25">
        <v>600</v>
      </c>
      <c r="D14" s="70"/>
      <c r="E14" s="23">
        <v>13</v>
      </c>
      <c r="F14" s="24" t="s">
        <v>642</v>
      </c>
      <c r="G14" s="25">
        <v>500</v>
      </c>
      <c r="H14" s="70"/>
      <c r="I14" s="23">
        <v>16</v>
      </c>
      <c r="J14" s="24" t="s">
        <v>789</v>
      </c>
      <c r="K14" s="25">
        <v>4350</v>
      </c>
      <c r="L14" s="70"/>
      <c r="M14" s="23">
        <v>0</v>
      </c>
      <c r="N14" s="24" t="s">
        <v>20</v>
      </c>
      <c r="O14" s="25">
        <v>0</v>
      </c>
      <c r="P14" s="70"/>
      <c r="Q14" s="23">
        <v>13</v>
      </c>
      <c r="R14" s="24" t="s">
        <v>636</v>
      </c>
      <c r="S14" s="25">
        <v>100</v>
      </c>
      <c r="T14" s="70"/>
      <c r="U14" s="23">
        <v>11</v>
      </c>
      <c r="V14" s="24" t="s">
        <v>647</v>
      </c>
      <c r="W14" s="25">
        <v>250</v>
      </c>
      <c r="X14" s="70"/>
      <c r="AA14" s="4">
        <v>3221013</v>
      </c>
      <c r="AB14" s="4">
        <v>3222011</v>
      </c>
      <c r="AC14" s="4">
        <v>3223010</v>
      </c>
      <c r="AD14" s="4">
        <v>0</v>
      </c>
      <c r="AE14" s="4">
        <v>3225013</v>
      </c>
      <c r="AF14" s="4">
        <v>3226007</v>
      </c>
    </row>
    <row r="15" spans="1:32" ht="15" customHeight="1" x14ac:dyDescent="0.15">
      <c r="A15" s="26" t="s">
        <v>19</v>
      </c>
      <c r="B15" s="27" t="s">
        <v>637</v>
      </c>
      <c r="C15" s="28">
        <v>0</v>
      </c>
      <c r="D15" s="71"/>
      <c r="E15" s="26" t="s">
        <v>19</v>
      </c>
      <c r="F15" s="27" t="s">
        <v>21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637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14</v>
      </c>
      <c r="F16" s="24" t="s">
        <v>643</v>
      </c>
      <c r="G16" s="25">
        <v>200</v>
      </c>
      <c r="H16" s="70"/>
      <c r="I16" s="23">
        <v>18</v>
      </c>
      <c r="J16" s="24" t="s">
        <v>634</v>
      </c>
      <c r="K16" s="25">
        <v>5300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13</v>
      </c>
      <c r="V16" s="24" t="s">
        <v>648</v>
      </c>
      <c r="W16" s="25">
        <v>450</v>
      </c>
      <c r="X16" s="70"/>
      <c r="AA16" s="4">
        <v>0</v>
      </c>
      <c r="AB16" s="4">
        <v>3222013</v>
      </c>
      <c r="AC16" s="4">
        <v>3223011</v>
      </c>
      <c r="AD16" s="4">
        <v>0</v>
      </c>
      <c r="AE16" s="4">
        <v>0</v>
      </c>
      <c r="AF16" s="4">
        <v>3226008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44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15</v>
      </c>
      <c r="F18" s="24" t="s">
        <v>649</v>
      </c>
      <c r="G18" s="25">
        <v>50</v>
      </c>
      <c r="H18" s="70"/>
      <c r="I18" s="23">
        <v>19</v>
      </c>
      <c r="J18" s="24" t="s">
        <v>646</v>
      </c>
      <c r="K18" s="25">
        <v>1550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14</v>
      </c>
      <c r="V18" s="24" t="s">
        <v>791</v>
      </c>
      <c r="W18" s="25">
        <v>250</v>
      </c>
      <c r="X18" s="70"/>
      <c r="AA18" s="4">
        <v>0</v>
      </c>
      <c r="AB18" s="4">
        <v>3222014</v>
      </c>
      <c r="AC18" s="4">
        <v>3223014</v>
      </c>
      <c r="AD18" s="4">
        <v>0</v>
      </c>
      <c r="AE18" s="4">
        <v>0</v>
      </c>
      <c r="AF18" s="4">
        <v>3226009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77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637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20</v>
      </c>
      <c r="C20" s="25">
        <v>0</v>
      </c>
      <c r="D20" s="70"/>
      <c r="E20" s="23">
        <v>0</v>
      </c>
      <c r="F20" s="24" t="s">
        <v>20</v>
      </c>
      <c r="G20" s="25">
        <v>0</v>
      </c>
      <c r="H20" s="70"/>
      <c r="I20" s="23">
        <v>0</v>
      </c>
      <c r="J20" s="24" t="s">
        <v>20</v>
      </c>
      <c r="K20" s="25">
        <v>0</v>
      </c>
      <c r="L20" s="70"/>
      <c r="M20" s="23">
        <v>0</v>
      </c>
      <c r="N20" s="24" t="s">
        <v>20</v>
      </c>
      <c r="O20" s="25">
        <v>0</v>
      </c>
      <c r="P20" s="70"/>
      <c r="Q20" s="23">
        <v>0</v>
      </c>
      <c r="R20" s="24" t="s">
        <v>20</v>
      </c>
      <c r="S20" s="25">
        <v>0</v>
      </c>
      <c r="T20" s="70"/>
      <c r="U20" s="23">
        <v>16</v>
      </c>
      <c r="V20" s="24" t="s">
        <v>648</v>
      </c>
      <c r="W20" s="25">
        <v>350</v>
      </c>
      <c r="X20" s="70"/>
      <c r="AA20" s="4">
        <v>0</v>
      </c>
      <c r="AB20" s="4">
        <v>0</v>
      </c>
      <c r="AC20" s="4">
        <v>3223015</v>
      </c>
      <c r="AD20" s="4">
        <v>0</v>
      </c>
      <c r="AE20" s="4">
        <v>0</v>
      </c>
      <c r="AF20" s="4">
        <v>3226011</v>
      </c>
    </row>
    <row r="21" spans="1:32" ht="15" customHeight="1" x14ac:dyDescent="0.15">
      <c r="A21" s="26" t="s">
        <v>19</v>
      </c>
      <c r="B21" s="27" t="s">
        <v>20</v>
      </c>
      <c r="C21" s="28">
        <v>0</v>
      </c>
      <c r="D21" s="71"/>
      <c r="E21" s="26" t="s">
        <v>19</v>
      </c>
      <c r="F21" s="27" t="s">
        <v>20</v>
      </c>
      <c r="G21" s="28">
        <v>0</v>
      </c>
      <c r="H21" s="71"/>
      <c r="I21" s="26" t="s">
        <v>19</v>
      </c>
      <c r="J21" s="27" t="s">
        <v>20</v>
      </c>
      <c r="K21" s="28">
        <v>0</v>
      </c>
      <c r="L21" s="71"/>
      <c r="M21" s="26" t="s">
        <v>19</v>
      </c>
      <c r="N21" s="27" t="s">
        <v>20</v>
      </c>
      <c r="O21" s="28">
        <v>0</v>
      </c>
      <c r="P21" s="71"/>
      <c r="Q21" s="26" t="s">
        <v>19</v>
      </c>
      <c r="R21" s="27" t="s">
        <v>20</v>
      </c>
      <c r="S21" s="28">
        <v>0</v>
      </c>
      <c r="T21" s="71"/>
      <c r="U21" s="26" t="s">
        <v>19</v>
      </c>
      <c r="V21" s="27" t="s">
        <v>78</v>
      </c>
      <c r="W21" s="28">
        <v>0</v>
      </c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0</v>
      </c>
      <c r="B22" s="24" t="s">
        <v>20</v>
      </c>
      <c r="C22" s="25">
        <v>0</v>
      </c>
      <c r="D22" s="70"/>
      <c r="E22" s="23">
        <v>0</v>
      </c>
      <c r="F22" s="24" t="s">
        <v>20</v>
      </c>
      <c r="G22" s="25">
        <v>0</v>
      </c>
      <c r="H22" s="70"/>
      <c r="I22" s="23">
        <v>0</v>
      </c>
      <c r="J22" s="24" t="s">
        <v>20</v>
      </c>
      <c r="K22" s="25">
        <v>0</v>
      </c>
      <c r="L22" s="70"/>
      <c r="M22" s="23">
        <v>0</v>
      </c>
      <c r="N22" s="24" t="s">
        <v>20</v>
      </c>
      <c r="O22" s="25">
        <v>0</v>
      </c>
      <c r="P22" s="70"/>
      <c r="Q22" s="23">
        <v>0</v>
      </c>
      <c r="R22" s="24" t="s">
        <v>20</v>
      </c>
      <c r="S22" s="25">
        <v>0</v>
      </c>
      <c r="T22" s="70"/>
      <c r="U22" s="23">
        <v>17</v>
      </c>
      <c r="V22" s="24" t="s">
        <v>641</v>
      </c>
      <c r="W22" s="25">
        <v>100</v>
      </c>
      <c r="X22" s="70"/>
      <c r="AA22" s="4">
        <v>0</v>
      </c>
      <c r="AB22" s="4">
        <v>0</v>
      </c>
      <c r="AC22" s="4">
        <v>3223016</v>
      </c>
      <c r="AD22" s="4">
        <v>0</v>
      </c>
      <c r="AE22" s="4">
        <v>0</v>
      </c>
      <c r="AF22" s="4">
        <v>3226013</v>
      </c>
    </row>
    <row r="23" spans="1:32" ht="15" customHeight="1" x14ac:dyDescent="0.15">
      <c r="A23" s="26" t="s">
        <v>19</v>
      </c>
      <c r="B23" s="27" t="s">
        <v>20</v>
      </c>
      <c r="C23" s="28">
        <v>0</v>
      </c>
      <c r="D23" s="71"/>
      <c r="E23" s="26" t="s">
        <v>19</v>
      </c>
      <c r="F23" s="27" t="s">
        <v>20</v>
      </c>
      <c r="G23" s="28">
        <v>0</v>
      </c>
      <c r="H23" s="71"/>
      <c r="I23" s="26" t="s">
        <v>19</v>
      </c>
      <c r="J23" s="27" t="s">
        <v>20</v>
      </c>
      <c r="K23" s="28">
        <v>0</v>
      </c>
      <c r="L23" s="71"/>
      <c r="M23" s="26" t="s">
        <v>19</v>
      </c>
      <c r="N23" s="27" t="s">
        <v>20</v>
      </c>
      <c r="O23" s="28">
        <v>0</v>
      </c>
      <c r="P23" s="71"/>
      <c r="Q23" s="26" t="s">
        <v>19</v>
      </c>
      <c r="R23" s="27" t="s">
        <v>20</v>
      </c>
      <c r="S23" s="28">
        <v>0</v>
      </c>
      <c r="T23" s="71"/>
      <c r="U23" s="26" t="s">
        <v>19</v>
      </c>
      <c r="V23" s="27" t="s">
        <v>20</v>
      </c>
      <c r="W23" s="28">
        <v>0</v>
      </c>
      <c r="X23" s="71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  <c r="AA24" s="4">
        <v>0</v>
      </c>
      <c r="AB24" s="4">
        <v>0</v>
      </c>
      <c r="AC24" s="4">
        <v>3223018</v>
      </c>
      <c r="AD24" s="4">
        <v>0</v>
      </c>
      <c r="AE24" s="4">
        <v>0</v>
      </c>
      <c r="AF24" s="4">
        <v>3226014</v>
      </c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  <c r="AA26" s="4">
        <v>0</v>
      </c>
      <c r="AB26" s="4">
        <v>0</v>
      </c>
      <c r="AC26" s="4">
        <v>3223019</v>
      </c>
      <c r="AD26" s="4">
        <v>0</v>
      </c>
      <c r="AE26" s="4">
        <v>0</v>
      </c>
      <c r="AF26" s="4">
        <v>3226015</v>
      </c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3226016</v>
      </c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19350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5350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26150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2350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2350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3550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59100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07" priority="11">
      <formula>D6&lt;C6</formula>
    </cfRule>
    <cfRule type="expression" dxfId="406" priority="12">
      <formula>D6&gt;C6</formula>
    </cfRule>
  </conditionalFormatting>
  <conditionalFormatting sqref="H6:H41">
    <cfRule type="expression" dxfId="405" priority="9">
      <formula>H6&lt;G6</formula>
    </cfRule>
    <cfRule type="expression" dxfId="404" priority="10">
      <formula>H6&gt;G6</formula>
    </cfRule>
  </conditionalFormatting>
  <conditionalFormatting sqref="L6:L41">
    <cfRule type="expression" dxfId="403" priority="7">
      <formula>L6&lt;K6</formula>
    </cfRule>
    <cfRule type="expression" dxfId="402" priority="8">
      <formula>L6&gt;K6</formula>
    </cfRule>
  </conditionalFormatting>
  <conditionalFormatting sqref="P6:P41">
    <cfRule type="expression" dxfId="401" priority="5">
      <formula>P6&lt;O6</formula>
    </cfRule>
    <cfRule type="expression" dxfId="400" priority="6">
      <formula>P6&gt;O6</formula>
    </cfRule>
  </conditionalFormatting>
  <conditionalFormatting sqref="T6:T41">
    <cfRule type="expression" dxfId="399" priority="3">
      <formula>T6&lt;S6</formula>
    </cfRule>
    <cfRule type="expression" dxfId="398" priority="4">
      <formula>T6&gt;S6</formula>
    </cfRule>
  </conditionalFormatting>
  <conditionalFormatting sqref="X6:X41">
    <cfRule type="expression" dxfId="397" priority="1">
      <formula>X6&lt;W6</formula>
    </cfRule>
    <cfRule type="expression" dxfId="39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79</v>
      </c>
      <c r="C4" s="15" t="s">
        <v>80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79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651</v>
      </c>
      <c r="C6" s="25">
        <v>1950</v>
      </c>
      <c r="D6" s="70"/>
      <c r="E6" s="23">
        <v>1</v>
      </c>
      <c r="F6" s="24" t="s">
        <v>651</v>
      </c>
      <c r="G6" s="25">
        <v>1000</v>
      </c>
      <c r="H6" s="70"/>
      <c r="I6" s="23">
        <v>1</v>
      </c>
      <c r="J6" s="24" t="s">
        <v>651</v>
      </c>
      <c r="K6" s="25">
        <v>3450</v>
      </c>
      <c r="L6" s="70"/>
      <c r="M6" s="23">
        <v>3</v>
      </c>
      <c r="N6" s="24" t="s">
        <v>660</v>
      </c>
      <c r="O6" s="25">
        <v>150</v>
      </c>
      <c r="P6" s="70"/>
      <c r="Q6" s="23">
        <v>1</v>
      </c>
      <c r="R6" s="24" t="s">
        <v>665</v>
      </c>
      <c r="S6" s="25">
        <v>250</v>
      </c>
      <c r="T6" s="70"/>
      <c r="U6" s="23">
        <v>1</v>
      </c>
      <c r="V6" s="24" t="s">
        <v>665</v>
      </c>
      <c r="W6" s="25">
        <v>150</v>
      </c>
      <c r="X6" s="70"/>
      <c r="AA6" s="4">
        <v>3231001</v>
      </c>
      <c r="AB6" s="4">
        <v>3232001</v>
      </c>
      <c r="AC6" s="4">
        <v>3233001</v>
      </c>
      <c r="AD6" s="4">
        <v>3234003</v>
      </c>
      <c r="AE6" s="4">
        <v>3235001</v>
      </c>
      <c r="AF6" s="4">
        <v>3236001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23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652</v>
      </c>
      <c r="C8" s="25">
        <v>900</v>
      </c>
      <c r="D8" s="70"/>
      <c r="E8" s="23">
        <v>2</v>
      </c>
      <c r="F8" s="24" t="s">
        <v>655</v>
      </c>
      <c r="G8" s="25">
        <v>400</v>
      </c>
      <c r="H8" s="70"/>
      <c r="I8" s="23">
        <v>3</v>
      </c>
      <c r="J8" s="24" t="s">
        <v>657</v>
      </c>
      <c r="K8" s="25">
        <v>2450</v>
      </c>
      <c r="L8" s="70"/>
      <c r="M8" s="23">
        <v>9</v>
      </c>
      <c r="N8" s="24" t="s">
        <v>661</v>
      </c>
      <c r="O8" s="25">
        <v>0</v>
      </c>
      <c r="P8" s="70"/>
      <c r="Q8" s="23">
        <v>3</v>
      </c>
      <c r="R8" s="24" t="s">
        <v>662</v>
      </c>
      <c r="S8" s="25">
        <v>150</v>
      </c>
      <c r="T8" s="70"/>
      <c r="U8" s="23">
        <v>2</v>
      </c>
      <c r="V8" s="24" t="s">
        <v>667</v>
      </c>
      <c r="W8" s="25">
        <v>150</v>
      </c>
      <c r="X8" s="70"/>
      <c r="AA8" s="4">
        <v>3231002</v>
      </c>
      <c r="AB8" s="4">
        <v>3232002</v>
      </c>
      <c r="AC8" s="4">
        <v>3233003</v>
      </c>
      <c r="AD8" s="4">
        <v>3234009</v>
      </c>
      <c r="AE8" s="4">
        <v>3235003</v>
      </c>
      <c r="AF8" s="4">
        <v>3236002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653</v>
      </c>
      <c r="C10" s="25">
        <v>1100</v>
      </c>
      <c r="D10" s="70"/>
      <c r="E10" s="23">
        <v>4</v>
      </c>
      <c r="F10" s="24" t="s">
        <v>656</v>
      </c>
      <c r="G10" s="25">
        <v>650</v>
      </c>
      <c r="H10" s="70"/>
      <c r="I10" s="23">
        <v>4</v>
      </c>
      <c r="J10" s="24" t="s">
        <v>658</v>
      </c>
      <c r="K10" s="25">
        <v>3200</v>
      </c>
      <c r="L10" s="70"/>
      <c r="M10" s="23">
        <v>10</v>
      </c>
      <c r="N10" s="24" t="s">
        <v>662</v>
      </c>
      <c r="O10" s="25">
        <v>100</v>
      </c>
      <c r="P10" s="70"/>
      <c r="Q10" s="23">
        <v>4</v>
      </c>
      <c r="R10" s="24" t="s">
        <v>663</v>
      </c>
      <c r="S10" s="25">
        <v>200</v>
      </c>
      <c r="T10" s="70"/>
      <c r="U10" s="23">
        <v>4</v>
      </c>
      <c r="V10" s="24" t="s">
        <v>662</v>
      </c>
      <c r="W10" s="25">
        <v>200</v>
      </c>
      <c r="X10" s="70"/>
      <c r="AA10" s="4">
        <v>3231005</v>
      </c>
      <c r="AB10" s="4">
        <v>3232004</v>
      </c>
      <c r="AC10" s="4">
        <v>3233004</v>
      </c>
      <c r="AD10" s="4">
        <v>3234010</v>
      </c>
      <c r="AE10" s="4">
        <v>3235004</v>
      </c>
      <c r="AF10" s="4">
        <v>3236004</v>
      </c>
    </row>
    <row r="11" spans="1:32" ht="15" customHeight="1" x14ac:dyDescent="0.15">
      <c r="A11" s="26" t="s">
        <v>19</v>
      </c>
      <c r="B11" s="27" t="s">
        <v>23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666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6</v>
      </c>
      <c r="B12" s="24" t="s">
        <v>654</v>
      </c>
      <c r="C12" s="25">
        <v>1900</v>
      </c>
      <c r="D12" s="70"/>
      <c r="E12" s="23">
        <v>5</v>
      </c>
      <c r="F12" s="24" t="s">
        <v>652</v>
      </c>
      <c r="G12" s="25">
        <v>2400</v>
      </c>
      <c r="H12" s="70"/>
      <c r="I12" s="23">
        <v>5</v>
      </c>
      <c r="J12" s="24" t="s">
        <v>659</v>
      </c>
      <c r="K12" s="25">
        <v>1400</v>
      </c>
      <c r="L12" s="70"/>
      <c r="M12" s="23">
        <v>11</v>
      </c>
      <c r="N12" s="24" t="s">
        <v>663</v>
      </c>
      <c r="O12" s="25">
        <v>200</v>
      </c>
      <c r="P12" s="70"/>
      <c r="Q12" s="23">
        <v>5</v>
      </c>
      <c r="R12" s="24" t="s">
        <v>663</v>
      </c>
      <c r="S12" s="25">
        <v>250</v>
      </c>
      <c r="T12" s="70"/>
      <c r="U12" s="23">
        <v>5</v>
      </c>
      <c r="V12" s="24" t="s">
        <v>663</v>
      </c>
      <c r="W12" s="25">
        <v>150</v>
      </c>
      <c r="X12" s="70"/>
      <c r="AA12" s="4">
        <v>3231006</v>
      </c>
      <c r="AB12" s="4">
        <v>3232005</v>
      </c>
      <c r="AC12" s="4">
        <v>3233005</v>
      </c>
      <c r="AD12" s="4">
        <v>3234011</v>
      </c>
      <c r="AE12" s="4">
        <v>3235005</v>
      </c>
      <c r="AF12" s="4">
        <v>3236005</v>
      </c>
    </row>
    <row r="13" spans="1:32" ht="15" customHeight="1" x14ac:dyDescent="0.15">
      <c r="A13" s="26" t="s">
        <v>19</v>
      </c>
      <c r="B13" s="27" t="s">
        <v>23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664</v>
      </c>
      <c r="O13" s="28">
        <v>0</v>
      </c>
      <c r="P13" s="71"/>
      <c r="Q13" s="26" t="s">
        <v>19</v>
      </c>
      <c r="R13" s="27" t="s">
        <v>664</v>
      </c>
      <c r="S13" s="28">
        <v>0</v>
      </c>
      <c r="T13" s="71"/>
      <c r="U13" s="26" t="s">
        <v>19</v>
      </c>
      <c r="V13" s="27" t="s">
        <v>666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7</v>
      </c>
      <c r="J14" s="24" t="s">
        <v>655</v>
      </c>
      <c r="K14" s="25">
        <v>3400</v>
      </c>
      <c r="L14" s="70"/>
      <c r="M14" s="23">
        <v>12</v>
      </c>
      <c r="N14" s="24" t="s">
        <v>665</v>
      </c>
      <c r="O14" s="25">
        <v>150</v>
      </c>
      <c r="P14" s="70"/>
      <c r="Q14" s="23">
        <v>0</v>
      </c>
      <c r="R14" s="24" t="s">
        <v>20</v>
      </c>
      <c r="S14" s="25">
        <v>0</v>
      </c>
      <c r="T14" s="70"/>
      <c r="U14" s="23">
        <v>6</v>
      </c>
      <c r="V14" s="24" t="s">
        <v>663</v>
      </c>
      <c r="W14" s="25">
        <v>300</v>
      </c>
      <c r="X14" s="70"/>
      <c r="AA14" s="4">
        <v>0</v>
      </c>
      <c r="AB14" s="4">
        <v>0</v>
      </c>
      <c r="AC14" s="4">
        <v>3233007</v>
      </c>
      <c r="AD14" s="4">
        <v>3234012</v>
      </c>
      <c r="AE14" s="4">
        <v>0</v>
      </c>
      <c r="AF14" s="4">
        <v>3236006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664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0</v>
      </c>
      <c r="J16" s="24" t="s">
        <v>20</v>
      </c>
      <c r="K16" s="25">
        <v>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13</v>
      </c>
      <c r="V16" s="24" t="s">
        <v>661</v>
      </c>
      <c r="W16" s="25">
        <v>100</v>
      </c>
      <c r="X16" s="70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3236013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0</v>
      </c>
      <c r="J18" s="24" t="s">
        <v>20</v>
      </c>
      <c r="K18" s="25">
        <v>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14</v>
      </c>
      <c r="V18" s="24" t="s">
        <v>668</v>
      </c>
      <c r="W18" s="25">
        <v>50</v>
      </c>
      <c r="X18" s="70"/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3236014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21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5850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4450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13900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600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850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1100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26750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95" priority="11">
      <formula>D6&lt;C6</formula>
    </cfRule>
    <cfRule type="expression" dxfId="394" priority="12">
      <formula>D6&gt;C6</formula>
    </cfRule>
  </conditionalFormatting>
  <conditionalFormatting sqref="H6:H41">
    <cfRule type="expression" dxfId="393" priority="9">
      <formula>H6&lt;G6</formula>
    </cfRule>
    <cfRule type="expression" dxfId="392" priority="10">
      <formula>H6&gt;G6</formula>
    </cfRule>
  </conditionalFormatting>
  <conditionalFormatting sqref="L6:L41">
    <cfRule type="expression" dxfId="391" priority="7">
      <formula>L6&lt;K6</formula>
    </cfRule>
    <cfRule type="expression" dxfId="390" priority="8">
      <formula>L6&gt;K6</formula>
    </cfRule>
  </conditionalFormatting>
  <conditionalFormatting sqref="P6:P41">
    <cfRule type="expression" dxfId="389" priority="5">
      <formula>P6&lt;O6</formula>
    </cfRule>
    <cfRule type="expression" dxfId="388" priority="6">
      <formula>P6&gt;O6</formula>
    </cfRule>
  </conditionalFormatting>
  <conditionalFormatting sqref="T6:T41">
    <cfRule type="expression" dxfId="387" priority="3">
      <formula>T6&lt;S6</formula>
    </cfRule>
    <cfRule type="expression" dxfId="386" priority="4">
      <formula>T6&gt;S6</formula>
    </cfRule>
  </conditionalFormatting>
  <conditionalFormatting sqref="X6:X41">
    <cfRule type="expression" dxfId="385" priority="1">
      <formula>X6&lt;W6</formula>
    </cfRule>
    <cfRule type="expression" dxfId="38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</v>
      </c>
      <c r="C4" s="15" t="s">
        <v>9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8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443</v>
      </c>
      <c r="C6" s="25">
        <v>4250</v>
      </c>
      <c r="D6" s="70"/>
      <c r="E6" s="23">
        <v>1</v>
      </c>
      <c r="F6" s="24" t="s">
        <v>446</v>
      </c>
      <c r="G6" s="25">
        <v>200</v>
      </c>
      <c r="H6" s="70"/>
      <c r="I6" s="23">
        <v>1</v>
      </c>
      <c r="J6" s="24" t="s">
        <v>449</v>
      </c>
      <c r="K6" s="25">
        <v>3800</v>
      </c>
      <c r="L6" s="70"/>
      <c r="M6" s="23">
        <v>1</v>
      </c>
      <c r="N6" s="24" t="s">
        <v>443</v>
      </c>
      <c r="O6" s="25">
        <v>950</v>
      </c>
      <c r="P6" s="70"/>
      <c r="Q6" s="23">
        <v>1</v>
      </c>
      <c r="R6" s="24" t="s">
        <v>454</v>
      </c>
      <c r="S6" s="25">
        <v>500</v>
      </c>
      <c r="T6" s="70"/>
      <c r="U6" s="23">
        <v>1</v>
      </c>
      <c r="V6" s="24" t="s">
        <v>457</v>
      </c>
      <c r="W6" s="25">
        <v>650</v>
      </c>
      <c r="X6" s="70"/>
      <c r="AA6" s="4">
        <v>3011001</v>
      </c>
      <c r="AB6" s="4">
        <v>3012001</v>
      </c>
      <c r="AC6" s="4">
        <v>3013001</v>
      </c>
      <c r="AD6" s="4">
        <v>3014001</v>
      </c>
      <c r="AE6" s="4">
        <v>3015001</v>
      </c>
      <c r="AF6" s="4">
        <v>3016001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518</v>
      </c>
      <c r="O7" s="28">
        <v>0</v>
      </c>
      <c r="P7" s="71"/>
      <c r="Q7" s="26" t="s">
        <v>19</v>
      </c>
      <c r="R7" s="27" t="s">
        <v>21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5</v>
      </c>
      <c r="B8" s="24" t="s">
        <v>444</v>
      </c>
      <c r="C8" s="25">
        <v>2750</v>
      </c>
      <c r="D8" s="70"/>
      <c r="E8" s="23">
        <v>3</v>
      </c>
      <c r="F8" s="24" t="s">
        <v>445</v>
      </c>
      <c r="G8" s="25">
        <v>1150</v>
      </c>
      <c r="H8" s="70"/>
      <c r="I8" s="23">
        <v>2</v>
      </c>
      <c r="J8" s="24" t="s">
        <v>450</v>
      </c>
      <c r="K8" s="25">
        <v>4050</v>
      </c>
      <c r="L8" s="70"/>
      <c r="M8" s="23">
        <v>5</v>
      </c>
      <c r="N8" s="24" t="s">
        <v>453</v>
      </c>
      <c r="O8" s="25">
        <v>250</v>
      </c>
      <c r="P8" s="70"/>
      <c r="Q8" s="23">
        <v>2</v>
      </c>
      <c r="R8" s="24" t="s">
        <v>455</v>
      </c>
      <c r="S8" s="25">
        <v>400</v>
      </c>
      <c r="T8" s="70"/>
      <c r="U8" s="23">
        <v>2</v>
      </c>
      <c r="V8" s="24" t="s">
        <v>453</v>
      </c>
      <c r="W8" s="25">
        <v>350</v>
      </c>
      <c r="X8" s="70"/>
      <c r="AA8" s="4">
        <v>3011005</v>
      </c>
      <c r="AB8" s="4">
        <v>3012002</v>
      </c>
      <c r="AC8" s="4">
        <v>3013002</v>
      </c>
      <c r="AD8" s="4">
        <v>3014005</v>
      </c>
      <c r="AE8" s="4">
        <v>3015002</v>
      </c>
      <c r="AF8" s="4">
        <v>3016002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22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22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9</v>
      </c>
      <c r="B10" s="24" t="s">
        <v>445</v>
      </c>
      <c r="C10" s="25">
        <v>1200</v>
      </c>
      <c r="D10" s="70"/>
      <c r="E10" s="23">
        <v>4</v>
      </c>
      <c r="F10" s="24" t="s">
        <v>447</v>
      </c>
      <c r="G10" s="25">
        <v>650</v>
      </c>
      <c r="H10" s="70"/>
      <c r="I10" s="23">
        <v>3</v>
      </c>
      <c r="J10" s="24" t="s">
        <v>451</v>
      </c>
      <c r="K10" s="25">
        <v>3500</v>
      </c>
      <c r="L10" s="70"/>
      <c r="M10" s="23">
        <v>7</v>
      </c>
      <c r="N10" s="24" t="s">
        <v>449</v>
      </c>
      <c r="O10" s="25">
        <v>1000</v>
      </c>
      <c r="P10" s="70"/>
      <c r="Q10" s="23">
        <v>3</v>
      </c>
      <c r="R10" s="24" t="s">
        <v>456</v>
      </c>
      <c r="S10" s="25">
        <v>300</v>
      </c>
      <c r="T10" s="70"/>
      <c r="U10" s="23">
        <v>3</v>
      </c>
      <c r="V10" s="24" t="s">
        <v>454</v>
      </c>
      <c r="W10" s="25">
        <v>350</v>
      </c>
      <c r="X10" s="70"/>
      <c r="AA10" s="4">
        <v>3011009</v>
      </c>
      <c r="AB10" s="4">
        <v>3012003</v>
      </c>
      <c r="AC10" s="4">
        <v>3013003</v>
      </c>
      <c r="AD10" s="4">
        <v>3014007</v>
      </c>
      <c r="AE10" s="4">
        <v>3015003</v>
      </c>
      <c r="AF10" s="4">
        <v>3016003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23</v>
      </c>
      <c r="S11" s="28">
        <v>0</v>
      </c>
      <c r="T11" s="71"/>
      <c r="U11" s="26" t="s">
        <v>19</v>
      </c>
      <c r="V11" s="27" t="s">
        <v>21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9</v>
      </c>
      <c r="F12" s="24" t="s">
        <v>448</v>
      </c>
      <c r="G12" s="25">
        <v>150</v>
      </c>
      <c r="H12" s="70"/>
      <c r="I12" s="23">
        <v>9</v>
      </c>
      <c r="J12" s="24" t="s">
        <v>452</v>
      </c>
      <c r="K12" s="25">
        <v>3500</v>
      </c>
      <c r="L12" s="70"/>
      <c r="M12" s="23">
        <v>11</v>
      </c>
      <c r="N12" s="24" t="s">
        <v>454</v>
      </c>
      <c r="O12" s="25">
        <v>0</v>
      </c>
      <c r="P12" s="70"/>
      <c r="Q12" s="23">
        <v>12</v>
      </c>
      <c r="R12" s="24" t="s">
        <v>448</v>
      </c>
      <c r="S12" s="25">
        <v>200</v>
      </c>
      <c r="T12" s="70"/>
      <c r="U12" s="23">
        <v>5</v>
      </c>
      <c r="V12" s="24" t="s">
        <v>458</v>
      </c>
      <c r="W12" s="25">
        <v>400</v>
      </c>
      <c r="X12" s="70"/>
      <c r="AA12" s="4">
        <v>0</v>
      </c>
      <c r="AB12" s="4">
        <v>3012004</v>
      </c>
      <c r="AC12" s="4">
        <v>3013004</v>
      </c>
      <c r="AD12" s="4">
        <v>3014009</v>
      </c>
      <c r="AE12" s="4">
        <v>3015005</v>
      </c>
      <c r="AF12" s="4">
        <v>3016005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23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21</v>
      </c>
      <c r="O13" s="28">
        <v>0</v>
      </c>
      <c r="P13" s="71"/>
      <c r="Q13" s="26" t="s">
        <v>19</v>
      </c>
      <c r="R13" s="27" t="s">
        <v>23</v>
      </c>
      <c r="S13" s="28">
        <v>0</v>
      </c>
      <c r="T13" s="71"/>
      <c r="U13" s="26" t="s">
        <v>19</v>
      </c>
      <c r="V13" s="27" t="s">
        <v>22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10</v>
      </c>
      <c r="F14" s="24" t="s">
        <v>454</v>
      </c>
      <c r="G14" s="25">
        <v>50</v>
      </c>
      <c r="H14" s="70"/>
      <c r="I14" s="23">
        <v>0</v>
      </c>
      <c r="J14" s="24" t="s">
        <v>20</v>
      </c>
      <c r="K14" s="25">
        <v>0</v>
      </c>
      <c r="L14" s="70"/>
      <c r="M14" s="23">
        <v>12</v>
      </c>
      <c r="N14" s="24" t="s">
        <v>448</v>
      </c>
      <c r="O14" s="25">
        <v>100</v>
      </c>
      <c r="P14" s="70"/>
      <c r="Q14" s="23">
        <v>13</v>
      </c>
      <c r="R14" s="24" t="s">
        <v>453</v>
      </c>
      <c r="S14" s="25">
        <v>750</v>
      </c>
      <c r="T14" s="70"/>
      <c r="U14" s="23">
        <v>8</v>
      </c>
      <c r="V14" s="24" t="s">
        <v>459</v>
      </c>
      <c r="W14" s="25">
        <v>450</v>
      </c>
      <c r="X14" s="70"/>
      <c r="AA14" s="4">
        <v>0</v>
      </c>
      <c r="AB14" s="4">
        <v>3012006</v>
      </c>
      <c r="AC14" s="4">
        <v>3013005</v>
      </c>
      <c r="AD14" s="4">
        <v>3014011</v>
      </c>
      <c r="AE14" s="4">
        <v>3015008</v>
      </c>
      <c r="AF14" s="4">
        <v>3016008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21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23</v>
      </c>
      <c r="O15" s="28">
        <v>0</v>
      </c>
      <c r="P15" s="71"/>
      <c r="Q15" s="26" t="s">
        <v>19</v>
      </c>
      <c r="R15" s="27" t="s">
        <v>22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11</v>
      </c>
      <c r="F16" s="24" t="s">
        <v>453</v>
      </c>
      <c r="G16" s="25">
        <v>450</v>
      </c>
      <c r="H16" s="70"/>
      <c r="I16" s="23">
        <v>0</v>
      </c>
      <c r="J16" s="24" t="s">
        <v>20</v>
      </c>
      <c r="K16" s="25">
        <v>0</v>
      </c>
      <c r="L16" s="70"/>
      <c r="M16" s="23">
        <v>13</v>
      </c>
      <c r="N16" s="24" t="s">
        <v>460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10</v>
      </c>
      <c r="V16" s="24" t="s">
        <v>460</v>
      </c>
      <c r="W16" s="25">
        <v>200</v>
      </c>
      <c r="X16" s="70"/>
      <c r="AA16" s="4">
        <v>0</v>
      </c>
      <c r="AB16" s="4">
        <v>3012009</v>
      </c>
      <c r="AC16" s="4">
        <v>3013007</v>
      </c>
      <c r="AD16" s="4">
        <v>3014012</v>
      </c>
      <c r="AE16" s="4">
        <v>3015009</v>
      </c>
      <c r="AF16" s="4">
        <v>3016009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22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23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23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13</v>
      </c>
      <c r="F18" s="24" t="s">
        <v>822</v>
      </c>
      <c r="G18" s="25">
        <v>50</v>
      </c>
      <c r="H18" s="70"/>
      <c r="I18" s="23">
        <v>0</v>
      </c>
      <c r="J18" s="24" t="s">
        <v>20</v>
      </c>
      <c r="K18" s="25">
        <v>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23</v>
      </c>
      <c r="V18" s="24" t="s">
        <v>448</v>
      </c>
      <c r="W18" s="25">
        <v>50</v>
      </c>
      <c r="X18" s="70"/>
      <c r="AA18" s="4">
        <v>0</v>
      </c>
      <c r="AB18" s="4">
        <v>0</v>
      </c>
      <c r="AC18" s="4">
        <v>3013009</v>
      </c>
      <c r="AD18" s="4">
        <v>0</v>
      </c>
      <c r="AE18" s="4">
        <v>3015012</v>
      </c>
      <c r="AF18" s="4">
        <v>3016010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23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3016012</v>
      </c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3016015</v>
      </c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3016023</v>
      </c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8200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2700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14850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2300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2150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2450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32650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99" priority="11">
      <formula>D6&lt;C6</formula>
    </cfRule>
    <cfRule type="expression" dxfId="598" priority="12">
      <formula>D6&gt;C6</formula>
    </cfRule>
  </conditionalFormatting>
  <conditionalFormatting sqref="H6:H41">
    <cfRule type="expression" dxfId="597" priority="9">
      <formula>H6&lt;G6</formula>
    </cfRule>
    <cfRule type="expression" dxfId="596" priority="10">
      <formula>H6&gt;G6</formula>
    </cfRule>
  </conditionalFormatting>
  <conditionalFormatting sqref="L6:L41">
    <cfRule type="expression" dxfId="595" priority="7">
      <formula>L6&lt;K6</formula>
    </cfRule>
    <cfRule type="expression" dxfId="594" priority="8">
      <formula>L6&gt;K6</formula>
    </cfRule>
  </conditionalFormatting>
  <conditionalFormatting sqref="P6:P41">
    <cfRule type="expression" dxfId="593" priority="5">
      <formula>P6&lt;O6</formula>
    </cfRule>
    <cfRule type="expression" dxfId="592" priority="6">
      <formula>P6&gt;O6</formula>
    </cfRule>
  </conditionalFormatting>
  <conditionalFormatting sqref="T6:T41">
    <cfRule type="expression" dxfId="591" priority="3">
      <formula>T6&lt;S6</formula>
    </cfRule>
    <cfRule type="expression" dxfId="590" priority="4">
      <formula>T6&gt;S6</formula>
    </cfRule>
  </conditionalFormatting>
  <conditionalFormatting sqref="X6:X41">
    <cfRule type="expression" dxfId="589" priority="1">
      <formula>X6&lt;W6</formula>
    </cfRule>
    <cfRule type="expression" dxfId="58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81</v>
      </c>
      <c r="C4" s="15" t="s">
        <v>82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81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673</v>
      </c>
      <c r="C6" s="25">
        <v>2250</v>
      </c>
      <c r="D6" s="70"/>
      <c r="E6" s="23">
        <v>1</v>
      </c>
      <c r="F6" s="24" t="s">
        <v>672</v>
      </c>
      <c r="G6" s="25">
        <v>1350</v>
      </c>
      <c r="H6" s="70"/>
      <c r="I6" s="23">
        <v>1</v>
      </c>
      <c r="J6" s="24" t="s">
        <v>669</v>
      </c>
      <c r="K6" s="25">
        <v>3600</v>
      </c>
      <c r="L6" s="70"/>
      <c r="M6" s="23">
        <v>2</v>
      </c>
      <c r="N6" s="24" t="s">
        <v>678</v>
      </c>
      <c r="O6" s="25">
        <v>150</v>
      </c>
      <c r="P6" s="70"/>
      <c r="Q6" s="23">
        <v>1</v>
      </c>
      <c r="R6" s="24" t="s">
        <v>682</v>
      </c>
      <c r="S6" s="25">
        <v>350</v>
      </c>
      <c r="T6" s="70"/>
      <c r="U6" s="23">
        <v>1</v>
      </c>
      <c r="V6" s="24" t="s">
        <v>682</v>
      </c>
      <c r="W6" s="25">
        <v>200</v>
      </c>
      <c r="X6" s="70"/>
      <c r="AA6" s="4">
        <v>3241001</v>
      </c>
      <c r="AB6" s="4">
        <v>3242001</v>
      </c>
      <c r="AC6" s="4">
        <v>3243001</v>
      </c>
      <c r="AD6" s="4">
        <v>3244002</v>
      </c>
      <c r="AE6" s="4">
        <v>3245001</v>
      </c>
      <c r="AF6" s="4">
        <v>3246001</v>
      </c>
    </row>
    <row r="7" spans="1:32" ht="15" customHeight="1" x14ac:dyDescent="0.15">
      <c r="A7" s="26" t="s">
        <v>19</v>
      </c>
      <c r="B7" s="27" t="s">
        <v>23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21</v>
      </c>
      <c r="K7" s="28">
        <v>0</v>
      </c>
      <c r="L7" s="71"/>
      <c r="M7" s="26" t="s">
        <v>19</v>
      </c>
      <c r="N7" s="27" t="s">
        <v>679</v>
      </c>
      <c r="O7" s="28">
        <v>0</v>
      </c>
      <c r="P7" s="71"/>
      <c r="Q7" s="26" t="s">
        <v>19</v>
      </c>
      <c r="R7" s="27" t="s">
        <v>664</v>
      </c>
      <c r="S7" s="28">
        <v>0</v>
      </c>
      <c r="T7" s="71"/>
      <c r="U7" s="26" t="s">
        <v>19</v>
      </c>
      <c r="V7" s="27" t="s">
        <v>664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6</v>
      </c>
      <c r="B8" s="24" t="s">
        <v>671</v>
      </c>
      <c r="C8" s="25">
        <v>2450</v>
      </c>
      <c r="D8" s="70"/>
      <c r="E8" s="23">
        <v>2</v>
      </c>
      <c r="F8" s="24" t="s">
        <v>673</v>
      </c>
      <c r="G8" s="25">
        <v>1200</v>
      </c>
      <c r="H8" s="70"/>
      <c r="I8" s="23">
        <v>2</v>
      </c>
      <c r="J8" s="24" t="s">
        <v>675</v>
      </c>
      <c r="K8" s="25">
        <v>1950</v>
      </c>
      <c r="L8" s="70"/>
      <c r="M8" s="23">
        <v>3</v>
      </c>
      <c r="N8" s="24" t="s">
        <v>680</v>
      </c>
      <c r="O8" s="25">
        <v>200</v>
      </c>
      <c r="P8" s="70"/>
      <c r="Q8" s="23">
        <v>6</v>
      </c>
      <c r="R8" s="24" t="s">
        <v>682</v>
      </c>
      <c r="S8" s="25">
        <v>300</v>
      </c>
      <c r="T8" s="70"/>
      <c r="U8" s="23">
        <v>2</v>
      </c>
      <c r="V8" s="24" t="s">
        <v>683</v>
      </c>
      <c r="W8" s="25">
        <v>100</v>
      </c>
      <c r="X8" s="70"/>
      <c r="AA8" s="4">
        <v>3241005</v>
      </c>
      <c r="AB8" s="4">
        <v>3242002</v>
      </c>
      <c r="AC8" s="4">
        <v>3243002</v>
      </c>
      <c r="AD8" s="4">
        <v>3244003</v>
      </c>
      <c r="AE8" s="4">
        <v>3245005</v>
      </c>
      <c r="AF8" s="4">
        <v>3246002</v>
      </c>
    </row>
    <row r="9" spans="1:32" ht="15" customHeight="1" x14ac:dyDescent="0.15">
      <c r="A9" s="26" t="s">
        <v>19</v>
      </c>
      <c r="B9" s="27" t="s">
        <v>23</v>
      </c>
      <c r="C9" s="28">
        <v>0</v>
      </c>
      <c r="D9" s="71"/>
      <c r="E9" s="26" t="s">
        <v>19</v>
      </c>
      <c r="F9" s="27" t="s">
        <v>23</v>
      </c>
      <c r="G9" s="28">
        <v>0</v>
      </c>
      <c r="H9" s="71"/>
      <c r="I9" s="26" t="s">
        <v>19</v>
      </c>
      <c r="J9" s="27" t="s">
        <v>23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666</v>
      </c>
      <c r="S9" s="28">
        <v>0</v>
      </c>
      <c r="T9" s="71"/>
      <c r="U9" s="26" t="s">
        <v>19</v>
      </c>
      <c r="V9" s="27" t="s">
        <v>68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4</v>
      </c>
      <c r="F10" s="24" t="s">
        <v>670</v>
      </c>
      <c r="G10" s="25">
        <v>1600</v>
      </c>
      <c r="H10" s="70"/>
      <c r="I10" s="23">
        <v>3</v>
      </c>
      <c r="J10" s="24" t="s">
        <v>671</v>
      </c>
      <c r="K10" s="25">
        <v>2350</v>
      </c>
      <c r="L10" s="70"/>
      <c r="M10" s="23">
        <v>4</v>
      </c>
      <c r="N10" s="24" t="s">
        <v>681</v>
      </c>
      <c r="O10" s="25">
        <v>100</v>
      </c>
      <c r="P10" s="70"/>
      <c r="Q10" s="23">
        <v>0</v>
      </c>
      <c r="R10" s="24" t="s">
        <v>20</v>
      </c>
      <c r="S10" s="25">
        <v>0</v>
      </c>
      <c r="T10" s="70"/>
      <c r="U10" s="23">
        <v>5</v>
      </c>
      <c r="V10" s="24" t="s">
        <v>683</v>
      </c>
      <c r="W10" s="25">
        <v>100</v>
      </c>
      <c r="X10" s="70"/>
      <c r="AA10" s="4">
        <v>3241006</v>
      </c>
      <c r="AB10" s="4">
        <v>3242004</v>
      </c>
      <c r="AC10" s="4">
        <v>3243003</v>
      </c>
      <c r="AD10" s="4">
        <v>3244004</v>
      </c>
      <c r="AE10" s="4">
        <v>3245006</v>
      </c>
      <c r="AF10" s="4">
        <v>3246005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23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44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5</v>
      </c>
      <c r="F12" s="24" t="s">
        <v>674</v>
      </c>
      <c r="G12" s="25">
        <v>750</v>
      </c>
      <c r="H12" s="70"/>
      <c r="I12" s="23">
        <v>5</v>
      </c>
      <c r="J12" s="24" t="s">
        <v>676</v>
      </c>
      <c r="K12" s="25">
        <v>2300</v>
      </c>
      <c r="L12" s="70"/>
      <c r="M12" s="23">
        <v>5</v>
      </c>
      <c r="N12" s="24" t="s">
        <v>680</v>
      </c>
      <c r="O12" s="25">
        <v>100</v>
      </c>
      <c r="P12" s="70"/>
      <c r="Q12" s="23">
        <v>0</v>
      </c>
      <c r="R12" s="24" t="s">
        <v>20</v>
      </c>
      <c r="S12" s="25">
        <v>0</v>
      </c>
      <c r="T12" s="70"/>
      <c r="U12" s="23">
        <v>7</v>
      </c>
      <c r="V12" s="24" t="s">
        <v>683</v>
      </c>
      <c r="W12" s="25">
        <v>100</v>
      </c>
      <c r="X12" s="70"/>
      <c r="AA12" s="4">
        <v>0</v>
      </c>
      <c r="AB12" s="4">
        <v>3242005</v>
      </c>
      <c r="AC12" s="4">
        <v>3243005</v>
      </c>
      <c r="AD12" s="4">
        <v>3244005</v>
      </c>
      <c r="AE12" s="4">
        <v>0</v>
      </c>
      <c r="AF12" s="4">
        <v>3246007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23</v>
      </c>
      <c r="K13" s="28">
        <v>0</v>
      </c>
      <c r="L13" s="71"/>
      <c r="M13" s="26" t="s">
        <v>19</v>
      </c>
      <c r="N13" s="27" t="s">
        <v>664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666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7</v>
      </c>
      <c r="J14" s="24" t="s">
        <v>677</v>
      </c>
      <c r="K14" s="25">
        <v>1750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10</v>
      </c>
      <c r="V14" s="24" t="s">
        <v>683</v>
      </c>
      <c r="W14" s="25">
        <v>150</v>
      </c>
      <c r="X14" s="70"/>
      <c r="AA14" s="4">
        <v>0</v>
      </c>
      <c r="AB14" s="4">
        <v>0</v>
      </c>
      <c r="AC14" s="4">
        <v>3243006</v>
      </c>
      <c r="AD14" s="4">
        <v>0</v>
      </c>
      <c r="AE14" s="4">
        <v>0</v>
      </c>
      <c r="AF14" s="4">
        <v>3246009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499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0</v>
      </c>
      <c r="J16" s="24" t="s">
        <v>20</v>
      </c>
      <c r="K16" s="25">
        <v>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12</v>
      </c>
      <c r="V16" s="24" t="s">
        <v>681</v>
      </c>
      <c r="W16" s="25">
        <v>100</v>
      </c>
      <c r="X16" s="70"/>
      <c r="AA16" s="4">
        <v>0</v>
      </c>
      <c r="AB16" s="4">
        <v>0</v>
      </c>
      <c r="AC16" s="4">
        <v>3243007</v>
      </c>
      <c r="AD16" s="4">
        <v>0</v>
      </c>
      <c r="AE16" s="4">
        <v>0</v>
      </c>
      <c r="AF16" s="4">
        <v>3246010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0</v>
      </c>
      <c r="J18" s="24" t="s">
        <v>20</v>
      </c>
      <c r="K18" s="25">
        <v>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13</v>
      </c>
      <c r="V18" s="24" t="s">
        <v>684</v>
      </c>
      <c r="W18" s="25">
        <v>100</v>
      </c>
      <c r="X18" s="70"/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3246011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83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20</v>
      </c>
      <c r="C20" s="25">
        <v>0</v>
      </c>
      <c r="D20" s="70"/>
      <c r="E20" s="23">
        <v>0</v>
      </c>
      <c r="F20" s="24" t="s">
        <v>20</v>
      </c>
      <c r="G20" s="25">
        <v>0</v>
      </c>
      <c r="H20" s="70"/>
      <c r="I20" s="23">
        <v>0</v>
      </c>
      <c r="J20" s="24" t="s">
        <v>20</v>
      </c>
      <c r="K20" s="25">
        <v>0</v>
      </c>
      <c r="L20" s="70"/>
      <c r="M20" s="23">
        <v>0</v>
      </c>
      <c r="N20" s="24" t="s">
        <v>20</v>
      </c>
      <c r="O20" s="25">
        <v>0</v>
      </c>
      <c r="P20" s="70"/>
      <c r="Q20" s="23">
        <v>0</v>
      </c>
      <c r="R20" s="24" t="s">
        <v>20</v>
      </c>
      <c r="S20" s="25">
        <v>0</v>
      </c>
      <c r="T20" s="70"/>
      <c r="U20" s="23">
        <v>14</v>
      </c>
      <c r="V20" s="24" t="s">
        <v>682</v>
      </c>
      <c r="W20" s="25">
        <v>100</v>
      </c>
      <c r="X20" s="70"/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3246012</v>
      </c>
    </row>
    <row r="21" spans="1:32" ht="15" customHeight="1" x14ac:dyDescent="0.15">
      <c r="A21" s="26" t="s">
        <v>19</v>
      </c>
      <c r="B21" s="27" t="s">
        <v>20</v>
      </c>
      <c r="C21" s="28">
        <v>0</v>
      </c>
      <c r="D21" s="71"/>
      <c r="E21" s="26" t="s">
        <v>19</v>
      </c>
      <c r="F21" s="27" t="s">
        <v>20</v>
      </c>
      <c r="G21" s="28">
        <v>0</v>
      </c>
      <c r="H21" s="71"/>
      <c r="I21" s="26" t="s">
        <v>19</v>
      </c>
      <c r="J21" s="27" t="s">
        <v>20</v>
      </c>
      <c r="K21" s="28">
        <v>0</v>
      </c>
      <c r="L21" s="71"/>
      <c r="M21" s="26" t="s">
        <v>19</v>
      </c>
      <c r="N21" s="27" t="s">
        <v>20</v>
      </c>
      <c r="O21" s="28">
        <v>0</v>
      </c>
      <c r="P21" s="71"/>
      <c r="Q21" s="26" t="s">
        <v>19</v>
      </c>
      <c r="R21" s="27" t="s">
        <v>20</v>
      </c>
      <c r="S21" s="28">
        <v>0</v>
      </c>
      <c r="T21" s="71"/>
      <c r="U21" s="26" t="s">
        <v>19</v>
      </c>
      <c r="V21" s="27" t="s">
        <v>666</v>
      </c>
      <c r="W21" s="28">
        <v>0</v>
      </c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3246013</v>
      </c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3246014</v>
      </c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4700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4900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11950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550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650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950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23700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83" priority="11">
      <formula>D6&lt;C6</formula>
    </cfRule>
    <cfRule type="expression" dxfId="382" priority="12">
      <formula>D6&gt;C6</formula>
    </cfRule>
  </conditionalFormatting>
  <conditionalFormatting sqref="H6:H41">
    <cfRule type="expression" dxfId="381" priority="9">
      <formula>H6&lt;G6</formula>
    </cfRule>
    <cfRule type="expression" dxfId="380" priority="10">
      <formula>H6&gt;G6</formula>
    </cfRule>
  </conditionalFormatting>
  <conditionalFormatting sqref="L6:L41">
    <cfRule type="expression" dxfId="379" priority="7">
      <formula>L6&lt;K6</formula>
    </cfRule>
    <cfRule type="expression" dxfId="378" priority="8">
      <formula>L6&gt;K6</formula>
    </cfRule>
  </conditionalFormatting>
  <conditionalFormatting sqref="P6:P41">
    <cfRule type="expression" dxfId="377" priority="5">
      <formula>P6&lt;O6</formula>
    </cfRule>
    <cfRule type="expression" dxfId="376" priority="6">
      <formula>P6&gt;O6</formula>
    </cfRule>
  </conditionalFormatting>
  <conditionalFormatting sqref="T6:T41">
    <cfRule type="expression" dxfId="375" priority="3">
      <formula>T6&lt;S6</formula>
    </cfRule>
    <cfRule type="expression" dxfId="374" priority="4">
      <formula>T6&gt;S6</formula>
    </cfRule>
  </conditionalFormatting>
  <conditionalFormatting sqref="X6:X41">
    <cfRule type="expression" dxfId="373" priority="1">
      <formula>X6&lt;W6</formula>
    </cfRule>
    <cfRule type="expression" dxfId="37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84</v>
      </c>
      <c r="C4" s="15" t="s">
        <v>85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84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685</v>
      </c>
      <c r="C6" s="25">
        <v>4300</v>
      </c>
      <c r="D6" s="70"/>
      <c r="E6" s="23">
        <v>5</v>
      </c>
      <c r="F6" s="24" t="s">
        <v>686</v>
      </c>
      <c r="G6" s="25">
        <v>600</v>
      </c>
      <c r="H6" s="70"/>
      <c r="I6" s="23">
        <v>1</v>
      </c>
      <c r="J6" s="24" t="s">
        <v>687</v>
      </c>
      <c r="K6" s="25">
        <v>1700</v>
      </c>
      <c r="L6" s="70"/>
      <c r="M6" s="23">
        <v>3</v>
      </c>
      <c r="N6" s="24" t="s">
        <v>690</v>
      </c>
      <c r="O6" s="25">
        <v>50</v>
      </c>
      <c r="P6" s="70"/>
      <c r="Q6" s="23">
        <v>1</v>
      </c>
      <c r="R6" s="24" t="s">
        <v>685</v>
      </c>
      <c r="S6" s="25">
        <v>1400</v>
      </c>
      <c r="T6" s="70"/>
      <c r="U6" s="23">
        <v>5</v>
      </c>
      <c r="V6" s="24" t="s">
        <v>686</v>
      </c>
      <c r="W6" s="25">
        <v>600</v>
      </c>
      <c r="X6" s="70"/>
      <c r="AA6" s="4">
        <v>3251003</v>
      </c>
      <c r="AB6" s="4">
        <v>3252005</v>
      </c>
      <c r="AC6" s="4">
        <v>3253001</v>
      </c>
      <c r="AD6" s="4">
        <v>3254003</v>
      </c>
      <c r="AE6" s="4">
        <v>3255001</v>
      </c>
      <c r="AF6" s="4">
        <v>3256005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0</v>
      </c>
      <c r="F8" s="24" t="s">
        <v>20</v>
      </c>
      <c r="G8" s="25">
        <v>0</v>
      </c>
      <c r="H8" s="70"/>
      <c r="I8" s="23">
        <v>2</v>
      </c>
      <c r="J8" s="24" t="s">
        <v>688</v>
      </c>
      <c r="K8" s="25">
        <v>2700</v>
      </c>
      <c r="L8" s="70"/>
      <c r="M8" s="23">
        <v>6</v>
      </c>
      <c r="N8" s="24" t="s">
        <v>686</v>
      </c>
      <c r="O8" s="25">
        <v>500</v>
      </c>
      <c r="P8" s="70"/>
      <c r="Q8" s="23">
        <v>4</v>
      </c>
      <c r="R8" s="24" t="s">
        <v>686</v>
      </c>
      <c r="S8" s="25">
        <v>100</v>
      </c>
      <c r="T8" s="70"/>
      <c r="U8" s="23">
        <v>11</v>
      </c>
      <c r="V8" s="24" t="s">
        <v>690</v>
      </c>
      <c r="W8" s="25">
        <v>50</v>
      </c>
      <c r="X8" s="70"/>
      <c r="AA8" s="4">
        <v>0</v>
      </c>
      <c r="AB8" s="4">
        <v>0</v>
      </c>
      <c r="AC8" s="4">
        <v>3253002</v>
      </c>
      <c r="AD8" s="4">
        <v>3254006</v>
      </c>
      <c r="AE8" s="4">
        <v>3255004</v>
      </c>
      <c r="AF8" s="4">
        <v>0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3</v>
      </c>
      <c r="J10" s="24" t="s">
        <v>689</v>
      </c>
      <c r="K10" s="25">
        <v>1650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0</v>
      </c>
      <c r="V10" s="24" t="s">
        <v>20</v>
      </c>
      <c r="W10" s="25">
        <v>0</v>
      </c>
      <c r="X10" s="70"/>
      <c r="AA10" s="4">
        <v>0</v>
      </c>
      <c r="AB10" s="4">
        <v>0</v>
      </c>
      <c r="AC10" s="4">
        <v>3253003</v>
      </c>
      <c r="AD10" s="4">
        <v>0</v>
      </c>
      <c r="AE10" s="4">
        <v>0</v>
      </c>
      <c r="AF10" s="4">
        <v>0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6</v>
      </c>
      <c r="J12" s="24" t="s">
        <v>686</v>
      </c>
      <c r="K12" s="25">
        <v>100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0</v>
      </c>
      <c r="V12" s="24" t="s">
        <v>20</v>
      </c>
      <c r="W12" s="25">
        <v>0</v>
      </c>
      <c r="X12" s="70"/>
      <c r="AA12" s="4">
        <v>0</v>
      </c>
      <c r="AB12" s="4">
        <v>0</v>
      </c>
      <c r="AC12" s="4">
        <v>3253006</v>
      </c>
      <c r="AD12" s="4">
        <v>0</v>
      </c>
      <c r="AE12" s="4">
        <v>0</v>
      </c>
      <c r="AF12" s="4">
        <v>0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4300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600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6150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550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1500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650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13750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86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71" priority="11">
      <formula>D6&lt;C6</formula>
    </cfRule>
    <cfRule type="expression" dxfId="370" priority="12">
      <formula>D6&gt;C6</formula>
    </cfRule>
  </conditionalFormatting>
  <conditionalFormatting sqref="H6:H41">
    <cfRule type="expression" dxfId="369" priority="9">
      <formula>H6&lt;G6</formula>
    </cfRule>
    <cfRule type="expression" dxfId="368" priority="10">
      <formula>H6&gt;G6</formula>
    </cfRule>
  </conditionalFormatting>
  <conditionalFormatting sqref="L6:L41">
    <cfRule type="expression" dxfId="367" priority="7">
      <formula>L6&lt;K6</formula>
    </cfRule>
    <cfRule type="expression" dxfId="366" priority="8">
      <formula>L6&gt;K6</formula>
    </cfRule>
  </conditionalFormatting>
  <conditionalFormatting sqref="P6:P41">
    <cfRule type="expression" dxfId="365" priority="5">
      <formula>P6&lt;O6</formula>
    </cfRule>
    <cfRule type="expression" dxfId="364" priority="6">
      <formula>P6&gt;O6</formula>
    </cfRule>
  </conditionalFormatting>
  <conditionalFormatting sqref="T6:T41">
    <cfRule type="expression" dxfId="363" priority="3">
      <formula>T6&lt;S6</formula>
    </cfRule>
    <cfRule type="expression" dxfId="362" priority="4">
      <formula>T6&gt;S6</formula>
    </cfRule>
  </conditionalFormatting>
  <conditionalFormatting sqref="X6:X41">
    <cfRule type="expression" dxfId="361" priority="1">
      <formula>X6&lt;W6</formula>
    </cfRule>
    <cfRule type="expression" dxfId="36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87</v>
      </c>
      <c r="C4" s="15" t="s">
        <v>88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87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691</v>
      </c>
      <c r="C6" s="25">
        <v>1250</v>
      </c>
      <c r="D6" s="70"/>
      <c r="E6" s="23">
        <v>1</v>
      </c>
      <c r="F6" s="24" t="s">
        <v>695</v>
      </c>
      <c r="G6" s="25">
        <v>1850</v>
      </c>
      <c r="H6" s="70"/>
      <c r="I6" s="23">
        <v>1</v>
      </c>
      <c r="J6" s="24" t="s">
        <v>692</v>
      </c>
      <c r="K6" s="25">
        <v>2650</v>
      </c>
      <c r="L6" s="70"/>
      <c r="M6" s="23">
        <v>2</v>
      </c>
      <c r="N6" s="24" t="s">
        <v>695</v>
      </c>
      <c r="O6" s="25">
        <v>1100</v>
      </c>
      <c r="P6" s="70"/>
      <c r="Q6" s="23">
        <v>2</v>
      </c>
      <c r="R6" s="24" t="s">
        <v>706</v>
      </c>
      <c r="S6" s="25">
        <v>200</v>
      </c>
      <c r="T6" s="70"/>
      <c r="U6" s="23">
        <v>2</v>
      </c>
      <c r="V6" s="24" t="s">
        <v>706</v>
      </c>
      <c r="W6" s="25">
        <v>100</v>
      </c>
      <c r="X6" s="70"/>
      <c r="AA6" s="4">
        <v>3261003</v>
      </c>
      <c r="AB6" s="4">
        <v>3262001</v>
      </c>
      <c r="AC6" s="4">
        <v>3263001</v>
      </c>
      <c r="AD6" s="4">
        <v>3264002</v>
      </c>
      <c r="AE6" s="4">
        <v>3265002</v>
      </c>
      <c r="AF6" s="4">
        <v>3266002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692</v>
      </c>
      <c r="C8" s="25">
        <v>700</v>
      </c>
      <c r="D8" s="70"/>
      <c r="E8" s="23">
        <v>2</v>
      </c>
      <c r="F8" s="24" t="s">
        <v>696</v>
      </c>
      <c r="G8" s="25">
        <v>2100</v>
      </c>
      <c r="H8" s="70"/>
      <c r="I8" s="23">
        <v>2</v>
      </c>
      <c r="J8" s="24" t="s">
        <v>695</v>
      </c>
      <c r="K8" s="25">
        <v>1900</v>
      </c>
      <c r="L8" s="70"/>
      <c r="M8" s="23">
        <v>4</v>
      </c>
      <c r="N8" s="24" t="s">
        <v>703</v>
      </c>
      <c r="O8" s="25">
        <v>50</v>
      </c>
      <c r="P8" s="70"/>
      <c r="Q8" s="23">
        <v>3</v>
      </c>
      <c r="R8" s="24" t="s">
        <v>707</v>
      </c>
      <c r="S8" s="25">
        <v>100</v>
      </c>
      <c r="T8" s="70"/>
      <c r="U8" s="23">
        <v>4</v>
      </c>
      <c r="V8" s="24" t="s">
        <v>697</v>
      </c>
      <c r="W8" s="25">
        <v>100</v>
      </c>
      <c r="X8" s="70"/>
      <c r="AA8" s="4">
        <v>3261004</v>
      </c>
      <c r="AB8" s="4">
        <v>3262002</v>
      </c>
      <c r="AC8" s="4">
        <v>3263002</v>
      </c>
      <c r="AD8" s="4">
        <v>3264004</v>
      </c>
      <c r="AE8" s="4">
        <v>3265003</v>
      </c>
      <c r="AF8" s="4">
        <v>3266004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704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693</v>
      </c>
      <c r="C10" s="25">
        <v>200</v>
      </c>
      <c r="D10" s="70"/>
      <c r="E10" s="23">
        <v>3</v>
      </c>
      <c r="F10" s="24" t="s">
        <v>697</v>
      </c>
      <c r="G10" s="25">
        <v>50</v>
      </c>
      <c r="H10" s="70"/>
      <c r="I10" s="23">
        <v>5</v>
      </c>
      <c r="J10" s="24" t="s">
        <v>699</v>
      </c>
      <c r="K10" s="25">
        <v>1450</v>
      </c>
      <c r="L10" s="70"/>
      <c r="M10" s="23">
        <v>5</v>
      </c>
      <c r="N10" s="24" t="s">
        <v>705</v>
      </c>
      <c r="O10" s="25">
        <v>0</v>
      </c>
      <c r="P10" s="70"/>
      <c r="Q10" s="23">
        <v>80</v>
      </c>
      <c r="R10" s="24" t="s">
        <v>694</v>
      </c>
      <c r="S10" s="25">
        <v>200</v>
      </c>
      <c r="T10" s="70"/>
      <c r="U10" s="23">
        <v>6</v>
      </c>
      <c r="V10" s="24" t="s">
        <v>703</v>
      </c>
      <c r="W10" s="25">
        <v>100</v>
      </c>
      <c r="X10" s="70"/>
      <c r="AA10" s="4">
        <v>3261005</v>
      </c>
      <c r="AB10" s="4">
        <v>3262003</v>
      </c>
      <c r="AC10" s="4">
        <v>3263003</v>
      </c>
      <c r="AD10" s="4">
        <v>3264005</v>
      </c>
      <c r="AE10" s="4">
        <v>3265080</v>
      </c>
      <c r="AF10" s="4">
        <v>3266006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21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704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80</v>
      </c>
      <c r="B12" s="24" t="s">
        <v>694</v>
      </c>
      <c r="C12" s="25">
        <v>250</v>
      </c>
      <c r="D12" s="70"/>
      <c r="E12" s="23">
        <v>4</v>
      </c>
      <c r="F12" s="24" t="s">
        <v>698</v>
      </c>
      <c r="G12" s="25">
        <v>700</v>
      </c>
      <c r="H12" s="70"/>
      <c r="I12" s="23">
        <v>6</v>
      </c>
      <c r="J12" s="24" t="s">
        <v>700</v>
      </c>
      <c r="K12" s="25">
        <v>4050</v>
      </c>
      <c r="L12" s="70"/>
      <c r="M12" s="23">
        <v>6</v>
      </c>
      <c r="N12" s="24" t="s">
        <v>693</v>
      </c>
      <c r="O12" s="25">
        <v>200</v>
      </c>
      <c r="P12" s="70"/>
      <c r="Q12" s="23">
        <v>0</v>
      </c>
      <c r="R12" s="24" t="s">
        <v>20</v>
      </c>
      <c r="S12" s="25">
        <v>0</v>
      </c>
      <c r="T12" s="70"/>
      <c r="U12" s="23">
        <v>9</v>
      </c>
      <c r="V12" s="24" t="s">
        <v>693</v>
      </c>
      <c r="W12" s="25">
        <v>50</v>
      </c>
      <c r="X12" s="70"/>
      <c r="AA12" s="4">
        <v>3261080</v>
      </c>
      <c r="AB12" s="4">
        <v>3262004</v>
      </c>
      <c r="AC12" s="4">
        <v>3263005</v>
      </c>
      <c r="AD12" s="4">
        <v>3264006</v>
      </c>
      <c r="AE12" s="4">
        <v>0</v>
      </c>
      <c r="AF12" s="4">
        <v>3266007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80</v>
      </c>
      <c r="F14" s="24" t="s">
        <v>694</v>
      </c>
      <c r="G14" s="25">
        <v>100</v>
      </c>
      <c r="H14" s="70"/>
      <c r="I14" s="23">
        <v>8</v>
      </c>
      <c r="J14" s="24" t="s">
        <v>701</v>
      </c>
      <c r="K14" s="25">
        <v>3250</v>
      </c>
      <c r="L14" s="70"/>
      <c r="M14" s="23">
        <v>7</v>
      </c>
      <c r="N14" s="24" t="s">
        <v>697</v>
      </c>
      <c r="O14" s="25">
        <v>150</v>
      </c>
      <c r="P14" s="70"/>
      <c r="Q14" s="23">
        <v>0</v>
      </c>
      <c r="R14" s="24" t="s">
        <v>20</v>
      </c>
      <c r="S14" s="25">
        <v>0</v>
      </c>
      <c r="T14" s="70"/>
      <c r="U14" s="23">
        <v>12</v>
      </c>
      <c r="V14" s="24" t="s">
        <v>708</v>
      </c>
      <c r="W14" s="25">
        <v>50</v>
      </c>
      <c r="X14" s="70"/>
      <c r="AA14" s="4">
        <v>0</v>
      </c>
      <c r="AB14" s="4">
        <v>3262080</v>
      </c>
      <c r="AC14" s="4">
        <v>3263006</v>
      </c>
      <c r="AD14" s="4">
        <v>3264007</v>
      </c>
      <c r="AE14" s="4">
        <v>0</v>
      </c>
      <c r="AF14" s="4">
        <v>3266009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9</v>
      </c>
      <c r="J16" s="24" t="s">
        <v>702</v>
      </c>
      <c r="K16" s="25">
        <v>2100</v>
      </c>
      <c r="L16" s="70"/>
      <c r="M16" s="23">
        <v>80</v>
      </c>
      <c r="N16" s="24" t="s">
        <v>694</v>
      </c>
      <c r="O16" s="25">
        <v>100</v>
      </c>
      <c r="P16" s="70"/>
      <c r="Q16" s="23">
        <v>0</v>
      </c>
      <c r="R16" s="24" t="s">
        <v>20</v>
      </c>
      <c r="S16" s="25">
        <v>0</v>
      </c>
      <c r="T16" s="70"/>
      <c r="U16" s="23">
        <v>80</v>
      </c>
      <c r="V16" s="24" t="s">
        <v>694</v>
      </c>
      <c r="W16" s="25">
        <v>100</v>
      </c>
      <c r="X16" s="70"/>
      <c r="AA16" s="4">
        <v>0</v>
      </c>
      <c r="AB16" s="4">
        <v>0</v>
      </c>
      <c r="AC16" s="4">
        <v>3263008</v>
      </c>
      <c r="AD16" s="4">
        <v>3264080</v>
      </c>
      <c r="AE16" s="4">
        <v>0</v>
      </c>
      <c r="AF16" s="4">
        <v>3266012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80</v>
      </c>
      <c r="J18" s="24" t="s">
        <v>694</v>
      </c>
      <c r="K18" s="25">
        <v>1400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0</v>
      </c>
      <c r="V18" s="24" t="s">
        <v>20</v>
      </c>
      <c r="W18" s="25">
        <v>0</v>
      </c>
      <c r="X18" s="70"/>
      <c r="AA18" s="4">
        <v>0</v>
      </c>
      <c r="AB18" s="4">
        <v>0</v>
      </c>
      <c r="AC18" s="4">
        <v>3263009</v>
      </c>
      <c r="AD18" s="4">
        <v>0</v>
      </c>
      <c r="AE18" s="4">
        <v>0</v>
      </c>
      <c r="AF18" s="4">
        <v>3266080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20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  <c r="AA20" s="4">
        <v>0</v>
      </c>
      <c r="AB20" s="4">
        <v>0</v>
      </c>
      <c r="AC20" s="4">
        <v>3263080</v>
      </c>
      <c r="AD20" s="4">
        <v>0</v>
      </c>
      <c r="AE20" s="4">
        <v>0</v>
      </c>
      <c r="AF20" s="4">
        <v>0</v>
      </c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2400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4800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16800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1600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500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500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26600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89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59" priority="11">
      <formula>D6&lt;C6</formula>
    </cfRule>
    <cfRule type="expression" dxfId="358" priority="12">
      <formula>D6&gt;C6</formula>
    </cfRule>
  </conditionalFormatting>
  <conditionalFormatting sqref="H6:H41">
    <cfRule type="expression" dxfId="357" priority="9">
      <formula>H6&lt;G6</formula>
    </cfRule>
    <cfRule type="expression" dxfId="356" priority="10">
      <formula>H6&gt;G6</formula>
    </cfRule>
  </conditionalFormatting>
  <conditionalFormatting sqref="L6:L41">
    <cfRule type="expression" dxfId="355" priority="7">
      <formula>L6&lt;K6</formula>
    </cfRule>
    <cfRule type="expression" dxfId="354" priority="8">
      <formula>L6&gt;K6</formula>
    </cfRule>
  </conditionalFormatting>
  <conditionalFormatting sqref="P6:P41">
    <cfRule type="expression" dxfId="353" priority="5">
      <formula>P6&lt;O6</formula>
    </cfRule>
    <cfRule type="expression" dxfId="352" priority="6">
      <formula>P6&gt;O6</formula>
    </cfRule>
  </conditionalFormatting>
  <conditionalFormatting sqref="T6:T41">
    <cfRule type="expression" dxfId="351" priority="3">
      <formula>T6&lt;S6</formula>
    </cfRule>
    <cfRule type="expression" dxfId="350" priority="4">
      <formula>T6&gt;S6</formula>
    </cfRule>
  </conditionalFormatting>
  <conditionalFormatting sqref="X6:X41">
    <cfRule type="expression" dxfId="349" priority="1">
      <formula>X6&lt;W6</formula>
    </cfRule>
    <cfRule type="expression" dxfId="34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90</v>
      </c>
      <c r="C4" s="15" t="s">
        <v>91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90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709</v>
      </c>
      <c r="C6" s="25">
        <v>3600</v>
      </c>
      <c r="D6" s="70"/>
      <c r="E6" s="23">
        <v>1</v>
      </c>
      <c r="F6" s="24" t="s">
        <v>711</v>
      </c>
      <c r="G6" s="25">
        <v>600</v>
      </c>
      <c r="H6" s="70"/>
      <c r="I6" s="23">
        <v>1</v>
      </c>
      <c r="J6" s="24" t="s">
        <v>711</v>
      </c>
      <c r="K6" s="25">
        <v>1900</v>
      </c>
      <c r="L6" s="70"/>
      <c r="M6" s="23">
        <v>1</v>
      </c>
      <c r="N6" s="24" t="s">
        <v>717</v>
      </c>
      <c r="O6" s="25">
        <v>100</v>
      </c>
      <c r="P6" s="70"/>
      <c r="Q6" s="23">
        <v>1</v>
      </c>
      <c r="R6" s="24" t="s">
        <v>718</v>
      </c>
      <c r="S6" s="25">
        <v>250</v>
      </c>
      <c r="T6" s="70"/>
      <c r="U6" s="23">
        <v>1</v>
      </c>
      <c r="V6" s="24" t="s">
        <v>719</v>
      </c>
      <c r="W6" s="25">
        <v>100</v>
      </c>
      <c r="X6" s="70"/>
      <c r="AA6" s="4">
        <v>3271001</v>
      </c>
      <c r="AB6" s="4">
        <v>3272001</v>
      </c>
      <c r="AC6" s="4">
        <v>3273001</v>
      </c>
      <c r="AD6" s="4">
        <v>3274001</v>
      </c>
      <c r="AE6" s="4">
        <v>3275001</v>
      </c>
      <c r="AF6" s="4">
        <v>3276001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23</v>
      </c>
      <c r="G7" s="28">
        <v>0</v>
      </c>
      <c r="H7" s="71"/>
      <c r="I7" s="26" t="s">
        <v>19</v>
      </c>
      <c r="J7" s="27" t="s">
        <v>23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499</v>
      </c>
      <c r="S7" s="28">
        <v>0</v>
      </c>
      <c r="T7" s="71"/>
      <c r="U7" s="26" t="s">
        <v>19</v>
      </c>
      <c r="V7" s="27" t="s">
        <v>499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710</v>
      </c>
      <c r="C8" s="25">
        <v>900</v>
      </c>
      <c r="D8" s="70"/>
      <c r="E8" s="23">
        <v>2</v>
      </c>
      <c r="F8" s="24" t="s">
        <v>712</v>
      </c>
      <c r="G8" s="25">
        <v>300</v>
      </c>
      <c r="H8" s="70"/>
      <c r="I8" s="23">
        <v>2</v>
      </c>
      <c r="J8" s="24" t="s">
        <v>715</v>
      </c>
      <c r="K8" s="25">
        <v>2150</v>
      </c>
      <c r="L8" s="70"/>
      <c r="M8" s="23">
        <v>6</v>
      </c>
      <c r="N8" s="24" t="s">
        <v>718</v>
      </c>
      <c r="O8" s="25">
        <v>100</v>
      </c>
      <c r="P8" s="70"/>
      <c r="Q8" s="23">
        <v>2</v>
      </c>
      <c r="R8" s="24" t="s">
        <v>716</v>
      </c>
      <c r="S8" s="25">
        <v>1300</v>
      </c>
      <c r="T8" s="70"/>
      <c r="U8" s="23">
        <v>2</v>
      </c>
      <c r="V8" s="24" t="s">
        <v>720</v>
      </c>
      <c r="W8" s="25">
        <v>100</v>
      </c>
      <c r="X8" s="70"/>
      <c r="AA8" s="4">
        <v>3271003</v>
      </c>
      <c r="AB8" s="4">
        <v>3272002</v>
      </c>
      <c r="AC8" s="4">
        <v>3273002</v>
      </c>
      <c r="AD8" s="4">
        <v>3274006</v>
      </c>
      <c r="AE8" s="4">
        <v>3275002</v>
      </c>
      <c r="AF8" s="4">
        <v>3276002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44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499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4</v>
      </c>
      <c r="F10" s="24" t="s">
        <v>713</v>
      </c>
      <c r="G10" s="25">
        <v>100</v>
      </c>
      <c r="H10" s="70"/>
      <c r="I10" s="23">
        <v>3</v>
      </c>
      <c r="J10" s="24" t="s">
        <v>716</v>
      </c>
      <c r="K10" s="25">
        <v>2800</v>
      </c>
      <c r="L10" s="70"/>
      <c r="M10" s="23">
        <v>7</v>
      </c>
      <c r="N10" s="24" t="s">
        <v>713</v>
      </c>
      <c r="O10" s="25">
        <v>50</v>
      </c>
      <c r="P10" s="70"/>
      <c r="Q10" s="23">
        <v>4</v>
      </c>
      <c r="R10" s="24" t="s">
        <v>713</v>
      </c>
      <c r="S10" s="25">
        <v>100</v>
      </c>
      <c r="T10" s="70"/>
      <c r="U10" s="23">
        <v>3</v>
      </c>
      <c r="V10" s="24" t="s">
        <v>719</v>
      </c>
      <c r="W10" s="25">
        <v>250</v>
      </c>
      <c r="X10" s="70"/>
      <c r="AA10" s="4">
        <v>0</v>
      </c>
      <c r="AB10" s="4">
        <v>3272004</v>
      </c>
      <c r="AC10" s="4">
        <v>3273003</v>
      </c>
      <c r="AD10" s="4">
        <v>3274007</v>
      </c>
      <c r="AE10" s="4">
        <v>3275004</v>
      </c>
      <c r="AF10" s="4">
        <v>3276003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714</v>
      </c>
      <c r="G11" s="28">
        <v>0</v>
      </c>
      <c r="H11" s="71"/>
      <c r="I11" s="26" t="s">
        <v>19</v>
      </c>
      <c r="J11" s="27" t="s">
        <v>23</v>
      </c>
      <c r="K11" s="28">
        <v>0</v>
      </c>
      <c r="L11" s="71"/>
      <c r="M11" s="26" t="s">
        <v>19</v>
      </c>
      <c r="N11" s="27" t="s">
        <v>714</v>
      </c>
      <c r="O11" s="28">
        <v>0</v>
      </c>
      <c r="P11" s="71"/>
      <c r="Q11" s="26" t="s">
        <v>19</v>
      </c>
      <c r="R11" s="27" t="s">
        <v>714</v>
      </c>
      <c r="S11" s="28">
        <v>0</v>
      </c>
      <c r="T11" s="71"/>
      <c r="U11" s="26" t="s">
        <v>19</v>
      </c>
      <c r="V11" s="27" t="s">
        <v>44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4</v>
      </c>
      <c r="J12" s="24" t="s">
        <v>811</v>
      </c>
      <c r="K12" s="25">
        <v>3350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4</v>
      </c>
      <c r="V12" s="24" t="s">
        <v>719</v>
      </c>
      <c r="W12" s="25">
        <v>150</v>
      </c>
      <c r="X12" s="70"/>
      <c r="AA12" s="4">
        <v>0</v>
      </c>
      <c r="AB12" s="4">
        <v>0</v>
      </c>
      <c r="AC12" s="4">
        <v>3273004</v>
      </c>
      <c r="AD12" s="4">
        <v>0</v>
      </c>
      <c r="AE12" s="4">
        <v>0</v>
      </c>
      <c r="AF12" s="4">
        <v>3276004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812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813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4500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1000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10200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1650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600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18200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47" priority="11">
      <formula>D6&lt;C6</formula>
    </cfRule>
    <cfRule type="expression" dxfId="346" priority="12">
      <formula>D6&gt;C6</formula>
    </cfRule>
  </conditionalFormatting>
  <conditionalFormatting sqref="H6:H41">
    <cfRule type="expression" dxfId="345" priority="9">
      <formula>H6&lt;G6</formula>
    </cfRule>
    <cfRule type="expression" dxfId="344" priority="10">
      <formula>H6&gt;G6</formula>
    </cfRule>
  </conditionalFormatting>
  <conditionalFormatting sqref="L6:L41">
    <cfRule type="expression" dxfId="343" priority="7">
      <formula>L6&lt;K6</formula>
    </cfRule>
    <cfRule type="expression" dxfId="342" priority="8">
      <formula>L6&gt;K6</formula>
    </cfRule>
  </conditionalFormatting>
  <conditionalFormatting sqref="P6:P41">
    <cfRule type="expression" dxfId="341" priority="5">
      <formula>P6&lt;O6</formula>
    </cfRule>
    <cfRule type="expression" dxfId="340" priority="6">
      <formula>P6&gt;O6</formula>
    </cfRule>
  </conditionalFormatting>
  <conditionalFormatting sqref="T6:T41">
    <cfRule type="expression" dxfId="339" priority="3">
      <formula>T6&lt;S6</formula>
    </cfRule>
    <cfRule type="expression" dxfId="338" priority="4">
      <formula>T6&gt;S6</formula>
    </cfRule>
  </conditionalFormatting>
  <conditionalFormatting sqref="X6:X41">
    <cfRule type="expression" dxfId="337" priority="1">
      <formula>X6&lt;W6</formula>
    </cfRule>
    <cfRule type="expression" dxfId="33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92</v>
      </c>
      <c r="C4" s="15" t="s">
        <v>93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92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721</v>
      </c>
      <c r="C6" s="25">
        <v>2300</v>
      </c>
      <c r="D6" s="70"/>
      <c r="E6" s="23">
        <v>3</v>
      </c>
      <c r="F6" s="24" t="s">
        <v>725</v>
      </c>
      <c r="G6" s="25">
        <v>100</v>
      </c>
      <c r="H6" s="70"/>
      <c r="I6" s="23">
        <v>1</v>
      </c>
      <c r="J6" s="24" t="s">
        <v>726</v>
      </c>
      <c r="K6" s="25">
        <v>3800</v>
      </c>
      <c r="L6" s="70"/>
      <c r="M6" s="23">
        <v>4</v>
      </c>
      <c r="N6" s="24" t="s">
        <v>730</v>
      </c>
      <c r="O6" s="25">
        <v>50</v>
      </c>
      <c r="P6" s="70"/>
      <c r="Q6" s="23">
        <v>3</v>
      </c>
      <c r="R6" s="24" t="s">
        <v>725</v>
      </c>
      <c r="S6" s="25">
        <v>600</v>
      </c>
      <c r="T6" s="70"/>
      <c r="U6" s="23">
        <v>4</v>
      </c>
      <c r="V6" s="24" t="s">
        <v>731</v>
      </c>
      <c r="W6" s="25">
        <v>100</v>
      </c>
      <c r="X6" s="70"/>
      <c r="AA6" s="4">
        <v>3281003</v>
      </c>
      <c r="AB6" s="4">
        <v>3282003</v>
      </c>
      <c r="AC6" s="4">
        <v>3283001</v>
      </c>
      <c r="AD6" s="4">
        <v>3284004</v>
      </c>
      <c r="AE6" s="4">
        <v>3285003</v>
      </c>
      <c r="AF6" s="4">
        <v>3286004</v>
      </c>
    </row>
    <row r="7" spans="1:32" ht="15" customHeight="1" x14ac:dyDescent="0.15">
      <c r="A7" s="26" t="s">
        <v>19</v>
      </c>
      <c r="B7" s="27" t="s">
        <v>64</v>
      </c>
      <c r="C7" s="28">
        <v>0</v>
      </c>
      <c r="D7" s="71"/>
      <c r="E7" s="26" t="s">
        <v>19</v>
      </c>
      <c r="F7" s="27" t="s">
        <v>726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61</v>
      </c>
      <c r="O7" s="28">
        <v>0</v>
      </c>
      <c r="P7" s="71"/>
      <c r="Q7" s="26" t="s">
        <v>19</v>
      </c>
      <c r="R7" s="27" t="s">
        <v>726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80</v>
      </c>
      <c r="B8" s="24" t="s">
        <v>722</v>
      </c>
      <c r="C8" s="25">
        <v>400</v>
      </c>
      <c r="D8" s="70"/>
      <c r="E8" s="23">
        <v>4</v>
      </c>
      <c r="F8" s="24" t="s">
        <v>727</v>
      </c>
      <c r="G8" s="25">
        <v>350</v>
      </c>
      <c r="H8" s="70"/>
      <c r="I8" s="23">
        <v>3</v>
      </c>
      <c r="J8" s="24" t="s">
        <v>728</v>
      </c>
      <c r="K8" s="25">
        <v>2150</v>
      </c>
      <c r="L8" s="70"/>
      <c r="M8" s="23">
        <v>7</v>
      </c>
      <c r="N8" s="24" t="s">
        <v>725</v>
      </c>
      <c r="O8" s="25">
        <v>100</v>
      </c>
      <c r="P8" s="70"/>
      <c r="Q8" s="23">
        <v>5</v>
      </c>
      <c r="R8" s="24" t="s">
        <v>731</v>
      </c>
      <c r="S8" s="25">
        <v>100</v>
      </c>
      <c r="T8" s="70"/>
      <c r="U8" s="23">
        <v>5</v>
      </c>
      <c r="V8" s="24" t="s">
        <v>725</v>
      </c>
      <c r="W8" s="25">
        <v>150</v>
      </c>
      <c r="X8" s="70"/>
      <c r="AA8" s="4">
        <v>3281080</v>
      </c>
      <c r="AB8" s="4">
        <v>3282004</v>
      </c>
      <c r="AC8" s="4">
        <v>3283003</v>
      </c>
      <c r="AD8" s="4">
        <v>3284007</v>
      </c>
      <c r="AE8" s="4">
        <v>3285080</v>
      </c>
      <c r="AF8" s="4">
        <v>3286005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726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726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81</v>
      </c>
      <c r="B10" s="24" t="s">
        <v>723</v>
      </c>
      <c r="C10" s="25">
        <v>200</v>
      </c>
      <c r="D10" s="70"/>
      <c r="E10" s="23">
        <v>5</v>
      </c>
      <c r="F10" s="24" t="s">
        <v>731</v>
      </c>
      <c r="G10" s="25">
        <v>200</v>
      </c>
      <c r="H10" s="70"/>
      <c r="I10" s="23">
        <v>4</v>
      </c>
      <c r="J10" s="24" t="s">
        <v>729</v>
      </c>
      <c r="K10" s="25">
        <v>2350</v>
      </c>
      <c r="L10" s="70"/>
      <c r="M10" s="23">
        <v>80</v>
      </c>
      <c r="N10" s="24" t="s">
        <v>722</v>
      </c>
      <c r="O10" s="25">
        <v>150</v>
      </c>
      <c r="P10" s="70"/>
      <c r="Q10" s="23">
        <v>80</v>
      </c>
      <c r="R10" s="24" t="s">
        <v>722</v>
      </c>
      <c r="S10" s="25">
        <v>100</v>
      </c>
      <c r="T10" s="70"/>
      <c r="U10" s="23">
        <v>6</v>
      </c>
      <c r="V10" s="24" t="s">
        <v>727</v>
      </c>
      <c r="W10" s="25">
        <v>200</v>
      </c>
      <c r="X10" s="70"/>
      <c r="AA10" s="4">
        <v>3281081</v>
      </c>
      <c r="AB10" s="4">
        <v>3282080</v>
      </c>
      <c r="AC10" s="4">
        <v>3283004</v>
      </c>
      <c r="AD10" s="4">
        <v>3284080</v>
      </c>
      <c r="AE10" s="4">
        <v>3285081</v>
      </c>
      <c r="AF10" s="4">
        <v>3286006</v>
      </c>
    </row>
    <row r="11" spans="1:32" ht="15" customHeight="1" x14ac:dyDescent="0.15">
      <c r="A11" s="26" t="s">
        <v>19</v>
      </c>
      <c r="B11" s="27" t="s">
        <v>724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80</v>
      </c>
      <c r="F12" s="24" t="s">
        <v>722</v>
      </c>
      <c r="G12" s="25">
        <v>100</v>
      </c>
      <c r="H12" s="70"/>
      <c r="I12" s="23">
        <v>80</v>
      </c>
      <c r="J12" s="24" t="s">
        <v>722</v>
      </c>
      <c r="K12" s="25">
        <v>2950</v>
      </c>
      <c r="L12" s="70"/>
      <c r="M12" s="23">
        <v>81</v>
      </c>
      <c r="N12" s="24" t="s">
        <v>723</v>
      </c>
      <c r="O12" s="25">
        <v>50</v>
      </c>
      <c r="P12" s="70"/>
      <c r="Q12" s="23">
        <v>81</v>
      </c>
      <c r="R12" s="24" t="s">
        <v>723</v>
      </c>
      <c r="S12" s="25">
        <v>100</v>
      </c>
      <c r="T12" s="70"/>
      <c r="U12" s="23">
        <v>80</v>
      </c>
      <c r="V12" s="24" t="s">
        <v>722</v>
      </c>
      <c r="W12" s="25">
        <v>150</v>
      </c>
      <c r="X12" s="70"/>
      <c r="AA12" s="4">
        <v>0</v>
      </c>
      <c r="AB12" s="4">
        <v>3282081</v>
      </c>
      <c r="AC12" s="4">
        <v>3283080</v>
      </c>
      <c r="AD12" s="4">
        <v>3284081</v>
      </c>
      <c r="AE12" s="4">
        <v>0</v>
      </c>
      <c r="AF12" s="4">
        <v>3286080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724</v>
      </c>
      <c r="O13" s="28">
        <v>0</v>
      </c>
      <c r="P13" s="71"/>
      <c r="Q13" s="26" t="s">
        <v>19</v>
      </c>
      <c r="R13" s="27" t="s">
        <v>724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81</v>
      </c>
      <c r="F14" s="24" t="s">
        <v>723</v>
      </c>
      <c r="G14" s="25">
        <v>50</v>
      </c>
      <c r="H14" s="70"/>
      <c r="I14" s="23">
        <v>81</v>
      </c>
      <c r="J14" s="24" t="s">
        <v>723</v>
      </c>
      <c r="K14" s="25">
        <v>1250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81</v>
      </c>
      <c r="V14" s="24" t="s">
        <v>723</v>
      </c>
      <c r="W14" s="25">
        <v>50</v>
      </c>
      <c r="X14" s="70"/>
      <c r="AA14" s="4">
        <v>0</v>
      </c>
      <c r="AB14" s="4">
        <v>0</v>
      </c>
      <c r="AC14" s="4">
        <v>3283081</v>
      </c>
      <c r="AD14" s="4">
        <v>0</v>
      </c>
      <c r="AE14" s="4">
        <v>0</v>
      </c>
      <c r="AF14" s="4">
        <v>3286081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724</v>
      </c>
      <c r="G15" s="28">
        <v>0</v>
      </c>
      <c r="H15" s="71"/>
      <c r="I15" s="26" t="s">
        <v>19</v>
      </c>
      <c r="J15" s="27" t="s">
        <v>724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724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2900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800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12500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350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900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650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18100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89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35" priority="11">
      <formula>D6&lt;C6</formula>
    </cfRule>
    <cfRule type="expression" dxfId="334" priority="12">
      <formula>D6&gt;C6</formula>
    </cfRule>
  </conditionalFormatting>
  <conditionalFormatting sqref="H6:H41">
    <cfRule type="expression" dxfId="333" priority="9">
      <formula>H6&lt;G6</formula>
    </cfRule>
    <cfRule type="expression" dxfId="332" priority="10">
      <formula>H6&gt;G6</formula>
    </cfRule>
  </conditionalFormatting>
  <conditionalFormatting sqref="L6:L41">
    <cfRule type="expression" dxfId="331" priority="7">
      <formula>L6&lt;K6</formula>
    </cfRule>
    <cfRule type="expression" dxfId="330" priority="8">
      <formula>L6&gt;K6</formula>
    </cfRule>
  </conditionalFormatting>
  <conditionalFormatting sqref="P6:P41">
    <cfRule type="expression" dxfId="329" priority="5">
      <formula>P6&lt;O6</formula>
    </cfRule>
    <cfRule type="expression" dxfId="328" priority="6">
      <formula>P6&gt;O6</formula>
    </cfRule>
  </conditionalFormatting>
  <conditionalFormatting sqref="T6:T41">
    <cfRule type="expression" dxfId="327" priority="3">
      <formula>T6&lt;S6</formula>
    </cfRule>
    <cfRule type="expression" dxfId="326" priority="4">
      <formula>T6&gt;S6</formula>
    </cfRule>
  </conditionalFormatting>
  <conditionalFormatting sqref="X6:X41">
    <cfRule type="expression" dxfId="325" priority="1">
      <formula>X6&lt;W6</formula>
    </cfRule>
    <cfRule type="expression" dxfId="32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94</v>
      </c>
      <c r="C4" s="15" t="s">
        <v>95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94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732</v>
      </c>
      <c r="C6" s="25">
        <v>2150</v>
      </c>
      <c r="D6" s="70"/>
      <c r="E6" s="23">
        <v>1</v>
      </c>
      <c r="F6" s="24" t="s">
        <v>732</v>
      </c>
      <c r="G6" s="25">
        <v>1650</v>
      </c>
      <c r="H6" s="70"/>
      <c r="I6" s="23">
        <v>1</v>
      </c>
      <c r="J6" s="24" t="s">
        <v>732</v>
      </c>
      <c r="K6" s="25">
        <v>6500</v>
      </c>
      <c r="L6" s="70"/>
      <c r="M6" s="23">
        <v>1</v>
      </c>
      <c r="N6" s="24" t="s">
        <v>740</v>
      </c>
      <c r="O6" s="25">
        <v>100</v>
      </c>
      <c r="P6" s="70"/>
      <c r="Q6" s="23">
        <v>1</v>
      </c>
      <c r="R6" s="24" t="s">
        <v>744</v>
      </c>
      <c r="S6" s="25">
        <v>250</v>
      </c>
      <c r="T6" s="70"/>
      <c r="U6" s="23">
        <v>1</v>
      </c>
      <c r="V6" s="24" t="s">
        <v>744</v>
      </c>
      <c r="W6" s="25">
        <v>350</v>
      </c>
      <c r="X6" s="70"/>
      <c r="AA6" s="4">
        <v>3311001</v>
      </c>
      <c r="AB6" s="4">
        <v>3312001</v>
      </c>
      <c r="AC6" s="4">
        <v>3313001</v>
      </c>
      <c r="AD6" s="4">
        <v>3314001</v>
      </c>
      <c r="AE6" s="4">
        <v>3315001</v>
      </c>
      <c r="AF6" s="4">
        <v>3316001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816</v>
      </c>
      <c r="K7" s="28">
        <v>0</v>
      </c>
      <c r="L7" s="71"/>
      <c r="M7" s="26" t="s">
        <v>19</v>
      </c>
      <c r="N7" s="27" t="s">
        <v>817</v>
      </c>
      <c r="O7" s="28">
        <v>0</v>
      </c>
      <c r="P7" s="71"/>
      <c r="Q7" s="26" t="s">
        <v>19</v>
      </c>
      <c r="R7" s="27" t="s">
        <v>21</v>
      </c>
      <c r="S7" s="28">
        <v>0</v>
      </c>
      <c r="T7" s="71"/>
      <c r="U7" s="26" t="s">
        <v>19</v>
      </c>
      <c r="V7" s="27" t="s">
        <v>21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733</v>
      </c>
      <c r="C8" s="25">
        <v>3700</v>
      </c>
      <c r="D8" s="70"/>
      <c r="E8" s="23">
        <v>2</v>
      </c>
      <c r="F8" s="24" t="s">
        <v>736</v>
      </c>
      <c r="G8" s="25">
        <v>2500</v>
      </c>
      <c r="H8" s="70"/>
      <c r="I8" s="23">
        <v>4</v>
      </c>
      <c r="J8" s="24" t="s">
        <v>736</v>
      </c>
      <c r="K8" s="25">
        <v>4100</v>
      </c>
      <c r="L8" s="70"/>
      <c r="M8" s="23">
        <v>3</v>
      </c>
      <c r="N8" s="24" t="s">
        <v>741</v>
      </c>
      <c r="O8" s="25">
        <v>50</v>
      </c>
      <c r="P8" s="70"/>
      <c r="Q8" s="23">
        <v>3</v>
      </c>
      <c r="R8" s="24" t="s">
        <v>745</v>
      </c>
      <c r="S8" s="25">
        <v>300</v>
      </c>
      <c r="T8" s="70"/>
      <c r="U8" s="23">
        <v>3</v>
      </c>
      <c r="V8" s="24" t="s">
        <v>745</v>
      </c>
      <c r="W8" s="25">
        <v>500</v>
      </c>
      <c r="X8" s="70"/>
      <c r="AA8" s="4">
        <v>3311003</v>
      </c>
      <c r="AB8" s="4">
        <v>3312002</v>
      </c>
      <c r="AC8" s="4">
        <v>3313004</v>
      </c>
      <c r="AD8" s="4">
        <v>3314003</v>
      </c>
      <c r="AE8" s="4">
        <v>3315003</v>
      </c>
      <c r="AF8" s="4">
        <v>3316003</v>
      </c>
    </row>
    <row r="9" spans="1:32" ht="15" customHeight="1" x14ac:dyDescent="0.15">
      <c r="A9" s="26" t="s">
        <v>19</v>
      </c>
      <c r="B9" s="27" t="s">
        <v>734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746</v>
      </c>
      <c r="S9" s="28">
        <v>0</v>
      </c>
      <c r="T9" s="71"/>
      <c r="U9" s="26" t="s">
        <v>19</v>
      </c>
      <c r="V9" s="27" t="s">
        <v>746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701</v>
      </c>
      <c r="C10" s="25">
        <v>2000</v>
      </c>
      <c r="D10" s="70"/>
      <c r="E10" s="23">
        <v>3</v>
      </c>
      <c r="F10" s="24" t="s">
        <v>737</v>
      </c>
      <c r="G10" s="25">
        <v>550</v>
      </c>
      <c r="H10" s="70"/>
      <c r="I10" s="23">
        <v>5</v>
      </c>
      <c r="J10" s="24" t="s">
        <v>739</v>
      </c>
      <c r="K10" s="25">
        <v>1800</v>
      </c>
      <c r="L10" s="70"/>
      <c r="M10" s="23">
        <v>4</v>
      </c>
      <c r="N10" s="24" t="s">
        <v>742</v>
      </c>
      <c r="O10" s="25">
        <v>100</v>
      </c>
      <c r="P10" s="70"/>
      <c r="Q10" s="23">
        <v>4</v>
      </c>
      <c r="R10" s="24" t="s">
        <v>747</v>
      </c>
      <c r="S10" s="25">
        <v>200</v>
      </c>
      <c r="T10" s="70"/>
      <c r="U10" s="23">
        <v>4</v>
      </c>
      <c r="V10" s="24" t="s">
        <v>747</v>
      </c>
      <c r="W10" s="25">
        <v>300</v>
      </c>
      <c r="X10" s="70"/>
      <c r="AA10" s="4">
        <v>3311004</v>
      </c>
      <c r="AB10" s="4">
        <v>3312003</v>
      </c>
      <c r="AC10" s="4">
        <v>3313005</v>
      </c>
      <c r="AD10" s="4">
        <v>3314004</v>
      </c>
      <c r="AE10" s="4">
        <v>3315004</v>
      </c>
      <c r="AF10" s="4">
        <v>3316004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61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5</v>
      </c>
      <c r="B12" s="24" t="s">
        <v>735</v>
      </c>
      <c r="C12" s="25">
        <v>1250</v>
      </c>
      <c r="D12" s="70"/>
      <c r="E12" s="23">
        <v>5</v>
      </c>
      <c r="F12" s="24" t="s">
        <v>738</v>
      </c>
      <c r="G12" s="25">
        <v>600</v>
      </c>
      <c r="H12" s="70"/>
      <c r="I12" s="23">
        <v>8</v>
      </c>
      <c r="J12" s="24" t="s">
        <v>737</v>
      </c>
      <c r="K12" s="25">
        <v>1650</v>
      </c>
      <c r="L12" s="70"/>
      <c r="M12" s="23">
        <v>7</v>
      </c>
      <c r="N12" s="24" t="s">
        <v>743</v>
      </c>
      <c r="O12" s="25">
        <v>50</v>
      </c>
      <c r="P12" s="70"/>
      <c r="Q12" s="23">
        <v>5</v>
      </c>
      <c r="R12" s="24" t="s">
        <v>748</v>
      </c>
      <c r="S12" s="25">
        <v>200</v>
      </c>
      <c r="T12" s="70"/>
      <c r="U12" s="23">
        <v>5</v>
      </c>
      <c r="V12" s="24" t="s">
        <v>748</v>
      </c>
      <c r="W12" s="25">
        <v>150</v>
      </c>
      <c r="X12" s="70"/>
      <c r="AA12" s="4">
        <v>3311005</v>
      </c>
      <c r="AB12" s="4">
        <v>3312005</v>
      </c>
      <c r="AC12" s="4">
        <v>3313007</v>
      </c>
      <c r="AD12" s="4">
        <v>3314006</v>
      </c>
      <c r="AE12" s="4">
        <v>3315005</v>
      </c>
      <c r="AF12" s="4">
        <v>3316005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23</v>
      </c>
      <c r="O13" s="28">
        <v>0</v>
      </c>
      <c r="P13" s="71"/>
      <c r="Q13" s="26" t="s">
        <v>19</v>
      </c>
      <c r="R13" s="27" t="s">
        <v>714</v>
      </c>
      <c r="S13" s="28">
        <v>0</v>
      </c>
      <c r="T13" s="71"/>
      <c r="U13" s="26" t="s">
        <v>19</v>
      </c>
      <c r="V13" s="27" t="s">
        <v>714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  <c r="AA14" s="4">
        <v>0</v>
      </c>
      <c r="AB14" s="4">
        <v>0</v>
      </c>
      <c r="AC14" s="4">
        <v>3313008</v>
      </c>
      <c r="AD14" s="4">
        <v>3314007</v>
      </c>
      <c r="AE14" s="4">
        <v>0</v>
      </c>
      <c r="AF14" s="4">
        <v>0</v>
      </c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9100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5300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14050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300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950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1300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31000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23" priority="11">
      <formula>D6&lt;C6</formula>
    </cfRule>
    <cfRule type="expression" dxfId="322" priority="12">
      <formula>D6&gt;C6</formula>
    </cfRule>
  </conditionalFormatting>
  <conditionalFormatting sqref="H6:H41">
    <cfRule type="expression" dxfId="321" priority="9">
      <formula>H6&lt;G6</formula>
    </cfRule>
    <cfRule type="expression" dxfId="320" priority="10">
      <formula>H6&gt;G6</formula>
    </cfRule>
  </conditionalFormatting>
  <conditionalFormatting sqref="L6:L41">
    <cfRule type="expression" dxfId="319" priority="7">
      <formula>L6&lt;K6</formula>
    </cfRule>
    <cfRule type="expression" dxfId="318" priority="8">
      <formula>L6&gt;K6</formula>
    </cfRule>
  </conditionalFormatting>
  <conditionalFormatting sqref="P6:P41">
    <cfRule type="expression" dxfId="317" priority="5">
      <formula>P6&lt;O6</formula>
    </cfRule>
    <cfRule type="expression" dxfId="316" priority="6">
      <formula>P6&gt;O6</formula>
    </cfRule>
  </conditionalFormatting>
  <conditionalFormatting sqref="T6:T41">
    <cfRule type="expression" dxfId="315" priority="3">
      <formula>T6&lt;S6</formula>
    </cfRule>
    <cfRule type="expression" dxfId="314" priority="4">
      <formula>T6&gt;S6</formula>
    </cfRule>
  </conditionalFormatting>
  <conditionalFormatting sqref="X6:X41">
    <cfRule type="expression" dxfId="313" priority="1">
      <formula>X6&lt;W6</formula>
    </cfRule>
    <cfRule type="expression" dxfId="31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96</v>
      </c>
      <c r="C4" s="15" t="s">
        <v>97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96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749</v>
      </c>
      <c r="C6" s="25">
        <v>400</v>
      </c>
      <c r="D6" s="70"/>
      <c r="E6" s="23">
        <v>4</v>
      </c>
      <c r="F6" s="24" t="s">
        <v>754</v>
      </c>
      <c r="G6" s="25">
        <v>150</v>
      </c>
      <c r="H6" s="70"/>
      <c r="I6" s="23">
        <v>1</v>
      </c>
      <c r="J6" s="24" t="s">
        <v>758</v>
      </c>
      <c r="K6" s="25">
        <v>1550</v>
      </c>
      <c r="L6" s="70"/>
      <c r="M6" s="23">
        <v>5</v>
      </c>
      <c r="N6" s="24" t="s">
        <v>762</v>
      </c>
      <c r="O6" s="25">
        <v>50</v>
      </c>
      <c r="P6" s="70"/>
      <c r="Q6" s="23">
        <v>1</v>
      </c>
      <c r="R6" s="24" t="s">
        <v>749</v>
      </c>
      <c r="S6" s="25">
        <v>850</v>
      </c>
      <c r="T6" s="70"/>
      <c r="U6" s="23">
        <v>1</v>
      </c>
      <c r="V6" s="24" t="s">
        <v>763</v>
      </c>
      <c r="W6" s="25">
        <v>100</v>
      </c>
      <c r="X6" s="70"/>
      <c r="AA6" s="4">
        <v>3321001</v>
      </c>
      <c r="AB6" s="4">
        <v>3322004</v>
      </c>
      <c r="AC6" s="4">
        <v>3323001</v>
      </c>
      <c r="AD6" s="4">
        <v>3324001</v>
      </c>
      <c r="AE6" s="4">
        <v>3325001</v>
      </c>
      <c r="AF6" s="4">
        <v>3326001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755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21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750</v>
      </c>
      <c r="C8" s="25">
        <v>100</v>
      </c>
      <c r="D8" s="70"/>
      <c r="E8" s="23">
        <v>5</v>
      </c>
      <c r="F8" s="24" t="s">
        <v>756</v>
      </c>
      <c r="G8" s="25">
        <v>250</v>
      </c>
      <c r="H8" s="70"/>
      <c r="I8" s="23">
        <v>2</v>
      </c>
      <c r="J8" s="24" t="s">
        <v>759</v>
      </c>
      <c r="K8" s="25">
        <v>1800</v>
      </c>
      <c r="L8" s="70"/>
      <c r="M8" s="23">
        <v>6</v>
      </c>
      <c r="N8" s="24" t="s">
        <v>754</v>
      </c>
      <c r="O8" s="25">
        <v>50</v>
      </c>
      <c r="P8" s="70"/>
      <c r="Q8" s="23">
        <v>2</v>
      </c>
      <c r="R8" s="24" t="s">
        <v>758</v>
      </c>
      <c r="S8" s="25">
        <v>200</v>
      </c>
      <c r="T8" s="70"/>
      <c r="U8" s="23">
        <v>4</v>
      </c>
      <c r="V8" s="24" t="s">
        <v>764</v>
      </c>
      <c r="W8" s="25">
        <v>50</v>
      </c>
      <c r="X8" s="70"/>
      <c r="AA8" s="4">
        <v>3321003</v>
      </c>
      <c r="AB8" s="4">
        <v>3322005</v>
      </c>
      <c r="AC8" s="4">
        <v>3323002</v>
      </c>
      <c r="AD8" s="4">
        <v>3324005</v>
      </c>
      <c r="AE8" s="4">
        <v>3325002</v>
      </c>
      <c r="AF8" s="4">
        <v>3326004</v>
      </c>
    </row>
    <row r="9" spans="1:32" ht="15" customHeight="1" x14ac:dyDescent="0.15">
      <c r="A9" s="26" t="s">
        <v>19</v>
      </c>
      <c r="B9" s="27" t="s">
        <v>751</v>
      </c>
      <c r="C9" s="28">
        <v>0</v>
      </c>
      <c r="D9" s="71"/>
      <c r="E9" s="26" t="s">
        <v>19</v>
      </c>
      <c r="F9" s="27" t="s">
        <v>21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755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752</v>
      </c>
      <c r="C10" s="25">
        <v>200</v>
      </c>
      <c r="D10" s="70"/>
      <c r="E10" s="23">
        <v>7</v>
      </c>
      <c r="F10" s="24" t="s">
        <v>757</v>
      </c>
      <c r="G10" s="25">
        <v>200</v>
      </c>
      <c r="H10" s="70"/>
      <c r="I10" s="23">
        <v>3</v>
      </c>
      <c r="J10" s="24" t="s">
        <v>760</v>
      </c>
      <c r="K10" s="25">
        <v>600</v>
      </c>
      <c r="L10" s="70"/>
      <c r="M10" s="23">
        <v>7</v>
      </c>
      <c r="N10" s="24" t="s">
        <v>756</v>
      </c>
      <c r="O10" s="25">
        <v>450</v>
      </c>
      <c r="P10" s="70"/>
      <c r="Q10" s="23">
        <v>3</v>
      </c>
      <c r="R10" s="24" t="s">
        <v>752</v>
      </c>
      <c r="S10" s="25">
        <v>350</v>
      </c>
      <c r="T10" s="70"/>
      <c r="U10" s="23">
        <v>5</v>
      </c>
      <c r="V10" s="24" t="s">
        <v>765</v>
      </c>
      <c r="W10" s="25">
        <v>100</v>
      </c>
      <c r="X10" s="70"/>
      <c r="AA10" s="4">
        <v>3321004</v>
      </c>
      <c r="AB10" s="4">
        <v>3322007</v>
      </c>
      <c r="AC10" s="4">
        <v>3323003</v>
      </c>
      <c r="AD10" s="4">
        <v>3324006</v>
      </c>
      <c r="AE10" s="4">
        <v>3325003</v>
      </c>
      <c r="AF10" s="4">
        <v>3326005</v>
      </c>
    </row>
    <row r="11" spans="1:32" ht="15" customHeight="1" x14ac:dyDescent="0.15">
      <c r="A11" s="26" t="s">
        <v>19</v>
      </c>
      <c r="B11" s="27" t="s">
        <v>98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21</v>
      </c>
      <c r="O11" s="28">
        <v>0</v>
      </c>
      <c r="P11" s="71"/>
      <c r="Q11" s="26" t="s">
        <v>19</v>
      </c>
      <c r="R11" s="27" t="s">
        <v>98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81</v>
      </c>
      <c r="B12" s="24" t="s">
        <v>753</v>
      </c>
      <c r="C12" s="25">
        <v>50</v>
      </c>
      <c r="D12" s="70"/>
      <c r="E12" s="23">
        <v>81</v>
      </c>
      <c r="F12" s="24" t="s">
        <v>753</v>
      </c>
      <c r="G12" s="25">
        <v>50</v>
      </c>
      <c r="H12" s="70"/>
      <c r="I12" s="23">
        <v>4</v>
      </c>
      <c r="J12" s="24" t="s">
        <v>761</v>
      </c>
      <c r="K12" s="25">
        <v>150</v>
      </c>
      <c r="L12" s="70"/>
      <c r="M12" s="23">
        <v>8</v>
      </c>
      <c r="N12" s="24" t="s">
        <v>761</v>
      </c>
      <c r="O12" s="25">
        <v>150</v>
      </c>
      <c r="P12" s="70"/>
      <c r="Q12" s="23">
        <v>5</v>
      </c>
      <c r="R12" s="24" t="s">
        <v>757</v>
      </c>
      <c r="S12" s="25">
        <v>800</v>
      </c>
      <c r="T12" s="70"/>
      <c r="U12" s="23">
        <v>7</v>
      </c>
      <c r="V12" s="24" t="s">
        <v>750</v>
      </c>
      <c r="W12" s="25">
        <v>50</v>
      </c>
      <c r="X12" s="70"/>
      <c r="AA12" s="4">
        <v>3321081</v>
      </c>
      <c r="AB12" s="4">
        <v>3322081</v>
      </c>
      <c r="AC12" s="4">
        <v>3323004</v>
      </c>
      <c r="AD12" s="4">
        <v>3324007</v>
      </c>
      <c r="AE12" s="4">
        <v>3325005</v>
      </c>
      <c r="AF12" s="4">
        <v>3326007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751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81</v>
      </c>
      <c r="J14" s="24" t="s">
        <v>753</v>
      </c>
      <c r="K14" s="25">
        <v>100</v>
      </c>
      <c r="L14" s="70"/>
      <c r="M14" s="23">
        <v>81</v>
      </c>
      <c r="N14" s="24" t="s">
        <v>753</v>
      </c>
      <c r="O14" s="25">
        <v>0</v>
      </c>
      <c r="P14" s="70"/>
      <c r="Q14" s="23">
        <v>81</v>
      </c>
      <c r="R14" s="24" t="s">
        <v>753</v>
      </c>
      <c r="S14" s="25">
        <v>100</v>
      </c>
      <c r="T14" s="70"/>
      <c r="U14" s="23">
        <v>8</v>
      </c>
      <c r="V14" s="24" t="s">
        <v>766</v>
      </c>
      <c r="W14" s="25">
        <v>50</v>
      </c>
      <c r="X14" s="70"/>
      <c r="AA14" s="4">
        <v>0</v>
      </c>
      <c r="AB14" s="4">
        <v>0</v>
      </c>
      <c r="AC14" s="4">
        <v>3323081</v>
      </c>
      <c r="AD14" s="4">
        <v>3324008</v>
      </c>
      <c r="AE14" s="4">
        <v>3325081</v>
      </c>
      <c r="AF14" s="4">
        <v>3326008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755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0</v>
      </c>
      <c r="J16" s="24" t="s">
        <v>20</v>
      </c>
      <c r="K16" s="25">
        <v>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81</v>
      </c>
      <c r="V16" s="24" t="s">
        <v>753</v>
      </c>
      <c r="W16" s="25">
        <v>0</v>
      </c>
      <c r="X16" s="70"/>
      <c r="AA16" s="4">
        <v>0</v>
      </c>
      <c r="AB16" s="4">
        <v>0</v>
      </c>
      <c r="AC16" s="4">
        <v>0</v>
      </c>
      <c r="AD16" s="4">
        <v>3324081</v>
      </c>
      <c r="AE16" s="4">
        <v>0</v>
      </c>
      <c r="AF16" s="4">
        <v>3326081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32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750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650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4200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700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2300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350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8950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89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11" priority="11">
      <formula>D6&lt;C6</formula>
    </cfRule>
    <cfRule type="expression" dxfId="310" priority="12">
      <formula>D6&gt;C6</formula>
    </cfRule>
  </conditionalFormatting>
  <conditionalFormatting sqref="H6:H41">
    <cfRule type="expression" dxfId="309" priority="9">
      <formula>H6&lt;G6</formula>
    </cfRule>
    <cfRule type="expression" dxfId="308" priority="10">
      <formula>H6&gt;G6</formula>
    </cfRule>
  </conditionalFormatting>
  <conditionalFormatting sqref="L6:L41">
    <cfRule type="expression" dxfId="307" priority="7">
      <formula>L6&lt;K6</formula>
    </cfRule>
    <cfRule type="expression" dxfId="306" priority="8">
      <formula>L6&gt;K6</formula>
    </cfRule>
  </conditionalFormatting>
  <conditionalFormatting sqref="P6:P41">
    <cfRule type="expression" dxfId="305" priority="5">
      <formula>P6&lt;O6</formula>
    </cfRule>
    <cfRule type="expression" dxfId="304" priority="6">
      <formula>P6&gt;O6</formula>
    </cfRule>
  </conditionalFormatting>
  <conditionalFormatting sqref="T6:T41">
    <cfRule type="expression" dxfId="303" priority="3">
      <formula>T6&lt;S6</formula>
    </cfRule>
    <cfRule type="expression" dxfId="302" priority="4">
      <formula>T6&gt;S6</formula>
    </cfRule>
  </conditionalFormatting>
  <conditionalFormatting sqref="X6:X41">
    <cfRule type="expression" dxfId="301" priority="1">
      <formula>X6&lt;W6</formula>
    </cfRule>
    <cfRule type="expression" dxfId="30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99</v>
      </c>
      <c r="C4" s="15" t="s">
        <v>100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99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773</v>
      </c>
      <c r="C6" s="25">
        <v>150</v>
      </c>
      <c r="D6" s="70"/>
      <c r="E6" s="23">
        <v>3</v>
      </c>
      <c r="F6" s="24" t="s">
        <v>773</v>
      </c>
      <c r="G6" s="25">
        <v>150</v>
      </c>
      <c r="H6" s="70"/>
      <c r="I6" s="23">
        <v>1</v>
      </c>
      <c r="J6" s="24" t="s">
        <v>102</v>
      </c>
      <c r="K6" s="25">
        <v>850</v>
      </c>
      <c r="L6" s="70"/>
      <c r="M6" s="23">
        <v>2</v>
      </c>
      <c r="N6" s="24" t="s">
        <v>102</v>
      </c>
      <c r="O6" s="25">
        <v>50</v>
      </c>
      <c r="P6" s="70"/>
      <c r="Q6" s="23">
        <v>1</v>
      </c>
      <c r="R6" s="24" t="s">
        <v>773</v>
      </c>
      <c r="S6" s="25">
        <v>450</v>
      </c>
      <c r="T6" s="70"/>
      <c r="U6" s="23">
        <v>1</v>
      </c>
      <c r="V6" s="24" t="s">
        <v>103</v>
      </c>
      <c r="W6" s="25">
        <v>100</v>
      </c>
      <c r="X6" s="70"/>
      <c r="AA6" s="4">
        <v>3331001</v>
      </c>
      <c r="AB6" s="4">
        <v>3332001</v>
      </c>
      <c r="AC6" s="4">
        <v>3333001</v>
      </c>
      <c r="AD6" s="4">
        <v>3334002</v>
      </c>
      <c r="AE6" s="4">
        <v>3335001</v>
      </c>
      <c r="AF6" s="4">
        <v>3336001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102</v>
      </c>
      <c r="C8" s="25">
        <v>100</v>
      </c>
      <c r="D8" s="70"/>
      <c r="E8" s="23">
        <v>4</v>
      </c>
      <c r="F8" s="24" t="s">
        <v>102</v>
      </c>
      <c r="G8" s="25">
        <v>50</v>
      </c>
      <c r="H8" s="70"/>
      <c r="I8" s="23">
        <v>2</v>
      </c>
      <c r="J8" s="24" t="s">
        <v>101</v>
      </c>
      <c r="K8" s="25">
        <v>1950</v>
      </c>
      <c r="L8" s="70"/>
      <c r="M8" s="23">
        <v>3</v>
      </c>
      <c r="N8" s="24" t="s">
        <v>773</v>
      </c>
      <c r="O8" s="25">
        <v>50</v>
      </c>
      <c r="P8" s="70"/>
      <c r="Q8" s="23">
        <v>4</v>
      </c>
      <c r="R8" s="24" t="s">
        <v>102</v>
      </c>
      <c r="S8" s="25">
        <v>300</v>
      </c>
      <c r="T8" s="70"/>
      <c r="U8" s="23">
        <v>2</v>
      </c>
      <c r="V8" s="24" t="s">
        <v>102</v>
      </c>
      <c r="W8" s="25">
        <v>50</v>
      </c>
      <c r="X8" s="70"/>
      <c r="AA8" s="4">
        <v>3331002</v>
      </c>
      <c r="AB8" s="4">
        <v>3332003</v>
      </c>
      <c r="AC8" s="4">
        <v>3333002</v>
      </c>
      <c r="AD8" s="4">
        <v>3334003</v>
      </c>
      <c r="AE8" s="4">
        <v>3335002</v>
      </c>
      <c r="AF8" s="4">
        <v>3336002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103</v>
      </c>
      <c r="C10" s="25">
        <v>150</v>
      </c>
      <c r="D10" s="70"/>
      <c r="E10" s="23">
        <v>5</v>
      </c>
      <c r="F10" s="24" t="s">
        <v>103</v>
      </c>
      <c r="G10" s="25">
        <v>200</v>
      </c>
      <c r="H10" s="70"/>
      <c r="I10" s="23">
        <v>3</v>
      </c>
      <c r="J10" s="24" t="s">
        <v>104</v>
      </c>
      <c r="K10" s="25">
        <v>300</v>
      </c>
      <c r="L10" s="70"/>
      <c r="M10" s="23">
        <v>6</v>
      </c>
      <c r="N10" s="24" t="s">
        <v>103</v>
      </c>
      <c r="O10" s="25">
        <v>50</v>
      </c>
      <c r="P10" s="70"/>
      <c r="Q10" s="23">
        <v>5</v>
      </c>
      <c r="R10" s="24" t="s">
        <v>103</v>
      </c>
      <c r="S10" s="25">
        <v>350</v>
      </c>
      <c r="T10" s="70"/>
      <c r="U10" s="23">
        <v>3</v>
      </c>
      <c r="V10" s="24" t="s">
        <v>773</v>
      </c>
      <c r="W10" s="25">
        <v>50</v>
      </c>
      <c r="X10" s="70"/>
      <c r="AA10" s="4">
        <v>3331004</v>
      </c>
      <c r="AB10" s="4">
        <v>3332004</v>
      </c>
      <c r="AC10" s="4">
        <v>3333003</v>
      </c>
      <c r="AD10" s="4">
        <v>3334005</v>
      </c>
      <c r="AE10" s="4">
        <v>3335004</v>
      </c>
      <c r="AF10" s="4">
        <v>3336003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400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3100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1100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5350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89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99" priority="11">
      <formula>D6&lt;C6</formula>
    </cfRule>
    <cfRule type="expression" dxfId="298" priority="12">
      <formula>D6&gt;C6</formula>
    </cfRule>
  </conditionalFormatting>
  <conditionalFormatting sqref="H6:H41">
    <cfRule type="expression" dxfId="297" priority="9">
      <formula>H6&lt;G6</formula>
    </cfRule>
    <cfRule type="expression" dxfId="296" priority="10">
      <formula>H6&gt;G6</formula>
    </cfRule>
  </conditionalFormatting>
  <conditionalFormatting sqref="L6:L41">
    <cfRule type="expression" dxfId="295" priority="7">
      <formula>L6&lt;K6</formula>
    </cfRule>
    <cfRule type="expression" dxfId="294" priority="8">
      <formula>L6&gt;K6</formula>
    </cfRule>
  </conditionalFormatting>
  <conditionalFormatting sqref="P6:P41">
    <cfRule type="expression" dxfId="293" priority="5">
      <formula>P6&lt;O6</formula>
    </cfRule>
    <cfRule type="expression" dxfId="292" priority="6">
      <formula>P6&gt;O6</formula>
    </cfRule>
  </conditionalFormatting>
  <conditionalFormatting sqref="T6:T41">
    <cfRule type="expression" dxfId="291" priority="3">
      <formula>T6&lt;S6</formula>
    </cfRule>
    <cfRule type="expression" dxfId="290" priority="4">
      <formula>T6&gt;S6</formula>
    </cfRule>
  </conditionalFormatting>
  <conditionalFormatting sqref="X6:X41">
    <cfRule type="expression" dxfId="289" priority="1">
      <formula>X6&lt;W6</formula>
    </cfRule>
    <cfRule type="expression" dxfId="28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105</v>
      </c>
      <c r="C4" s="15" t="s">
        <v>106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105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107</v>
      </c>
      <c r="C6" s="25">
        <v>3450</v>
      </c>
      <c r="D6" s="70"/>
      <c r="E6" s="23">
        <v>1</v>
      </c>
      <c r="F6" s="24" t="s">
        <v>108</v>
      </c>
      <c r="G6" s="25">
        <v>1000</v>
      </c>
      <c r="H6" s="70"/>
      <c r="I6" s="23">
        <v>1</v>
      </c>
      <c r="J6" s="24" t="s">
        <v>108</v>
      </c>
      <c r="K6" s="25">
        <v>2750</v>
      </c>
      <c r="L6" s="70"/>
      <c r="M6" s="23">
        <v>5</v>
      </c>
      <c r="N6" s="24" t="s">
        <v>111</v>
      </c>
      <c r="O6" s="25">
        <v>150</v>
      </c>
      <c r="P6" s="70"/>
      <c r="Q6" s="23">
        <v>6</v>
      </c>
      <c r="R6" s="24" t="s">
        <v>112</v>
      </c>
      <c r="S6" s="25">
        <v>100</v>
      </c>
      <c r="T6" s="70"/>
      <c r="U6" s="23">
        <v>1</v>
      </c>
      <c r="V6" s="24" t="s">
        <v>109</v>
      </c>
      <c r="W6" s="25">
        <v>700</v>
      </c>
      <c r="X6" s="70"/>
      <c r="AA6" s="4">
        <v>3341001</v>
      </c>
      <c r="AB6" s="4">
        <v>3342001</v>
      </c>
      <c r="AC6" s="4">
        <v>3343001</v>
      </c>
      <c r="AD6" s="4">
        <v>3344004</v>
      </c>
      <c r="AE6" s="4">
        <v>3345005</v>
      </c>
      <c r="AF6" s="4">
        <v>3346001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21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110</v>
      </c>
      <c r="C8" s="25">
        <v>1600</v>
      </c>
      <c r="D8" s="70"/>
      <c r="E8" s="23">
        <v>3</v>
      </c>
      <c r="F8" s="24" t="s">
        <v>115</v>
      </c>
      <c r="G8" s="25">
        <v>600</v>
      </c>
      <c r="H8" s="70"/>
      <c r="I8" s="23">
        <v>2</v>
      </c>
      <c r="J8" s="24" t="s">
        <v>110</v>
      </c>
      <c r="K8" s="25">
        <v>2750</v>
      </c>
      <c r="L8" s="70"/>
      <c r="M8" s="23">
        <v>7</v>
      </c>
      <c r="N8" s="24" t="s">
        <v>117</v>
      </c>
      <c r="O8" s="25">
        <v>150</v>
      </c>
      <c r="P8" s="70"/>
      <c r="Q8" s="23">
        <v>8</v>
      </c>
      <c r="R8" s="24" t="s">
        <v>117</v>
      </c>
      <c r="S8" s="25">
        <v>300</v>
      </c>
      <c r="T8" s="70"/>
      <c r="U8" s="23">
        <v>6</v>
      </c>
      <c r="V8" s="24" t="s">
        <v>112</v>
      </c>
      <c r="W8" s="25">
        <v>250</v>
      </c>
      <c r="X8" s="70"/>
      <c r="AA8" s="4">
        <v>3341002</v>
      </c>
      <c r="AB8" s="4">
        <v>3342002</v>
      </c>
      <c r="AC8" s="4">
        <v>3343002</v>
      </c>
      <c r="AD8" s="4">
        <v>3344005</v>
      </c>
      <c r="AE8" s="4">
        <v>3345006</v>
      </c>
      <c r="AF8" s="4">
        <v>3346005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6</v>
      </c>
      <c r="B10" s="24" t="s">
        <v>118</v>
      </c>
      <c r="C10" s="25">
        <v>2100</v>
      </c>
      <c r="D10" s="70"/>
      <c r="E10" s="23">
        <v>4</v>
      </c>
      <c r="F10" s="24" t="s">
        <v>114</v>
      </c>
      <c r="G10" s="25">
        <v>1550</v>
      </c>
      <c r="H10" s="70"/>
      <c r="I10" s="23">
        <v>3</v>
      </c>
      <c r="J10" s="24" t="s">
        <v>116</v>
      </c>
      <c r="K10" s="25">
        <v>2250</v>
      </c>
      <c r="L10" s="70"/>
      <c r="M10" s="23">
        <v>9</v>
      </c>
      <c r="N10" s="24" t="s">
        <v>109</v>
      </c>
      <c r="O10" s="25">
        <v>150</v>
      </c>
      <c r="P10" s="70"/>
      <c r="Q10" s="23">
        <v>10</v>
      </c>
      <c r="R10" s="24" t="s">
        <v>119</v>
      </c>
      <c r="S10" s="25">
        <v>250</v>
      </c>
      <c r="T10" s="70"/>
      <c r="U10" s="23">
        <v>7</v>
      </c>
      <c r="V10" s="24" t="s">
        <v>120</v>
      </c>
      <c r="W10" s="25">
        <v>700</v>
      </c>
      <c r="X10" s="70"/>
      <c r="AA10" s="4">
        <v>3341005</v>
      </c>
      <c r="AB10" s="4">
        <v>3342003</v>
      </c>
      <c r="AC10" s="4">
        <v>3343003</v>
      </c>
      <c r="AD10" s="4">
        <v>3344007</v>
      </c>
      <c r="AE10" s="4">
        <v>3345008</v>
      </c>
      <c r="AF10" s="4">
        <v>3346006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21</v>
      </c>
      <c r="O11" s="28">
        <v>0</v>
      </c>
      <c r="P11" s="71"/>
      <c r="Q11" s="26" t="s">
        <v>19</v>
      </c>
      <c r="R11" s="27" t="s">
        <v>23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7</v>
      </c>
      <c r="B12" s="24" t="s">
        <v>115</v>
      </c>
      <c r="C12" s="25">
        <v>3900</v>
      </c>
      <c r="D12" s="70"/>
      <c r="E12" s="23">
        <v>6</v>
      </c>
      <c r="F12" s="24" t="s">
        <v>121</v>
      </c>
      <c r="G12" s="25">
        <v>450</v>
      </c>
      <c r="H12" s="70"/>
      <c r="I12" s="23">
        <v>4</v>
      </c>
      <c r="J12" s="24" t="s">
        <v>114</v>
      </c>
      <c r="K12" s="25">
        <v>1300</v>
      </c>
      <c r="L12" s="70"/>
      <c r="M12" s="23">
        <v>10</v>
      </c>
      <c r="N12" s="24" t="s">
        <v>120</v>
      </c>
      <c r="O12" s="25">
        <v>100</v>
      </c>
      <c r="P12" s="70"/>
      <c r="Q12" s="23">
        <v>11</v>
      </c>
      <c r="R12" s="24" t="s">
        <v>109</v>
      </c>
      <c r="S12" s="25">
        <v>100</v>
      </c>
      <c r="T12" s="70"/>
      <c r="U12" s="23">
        <v>8</v>
      </c>
      <c r="V12" s="24" t="s">
        <v>117</v>
      </c>
      <c r="W12" s="25">
        <v>350</v>
      </c>
      <c r="X12" s="70"/>
      <c r="AA12" s="4">
        <v>3341006</v>
      </c>
      <c r="AB12" s="4">
        <v>3342004</v>
      </c>
      <c r="AC12" s="4">
        <v>3343004</v>
      </c>
      <c r="AD12" s="4">
        <v>3344009</v>
      </c>
      <c r="AE12" s="4">
        <v>3345010</v>
      </c>
      <c r="AF12" s="4">
        <v>3346007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23</v>
      </c>
      <c r="O13" s="28">
        <v>0</v>
      </c>
      <c r="P13" s="71"/>
      <c r="Q13" s="26" t="s">
        <v>19</v>
      </c>
      <c r="R13" s="27" t="s">
        <v>21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5</v>
      </c>
      <c r="J14" s="24" t="s">
        <v>115</v>
      </c>
      <c r="K14" s="25">
        <v>2750</v>
      </c>
      <c r="L14" s="70"/>
      <c r="M14" s="23">
        <v>11</v>
      </c>
      <c r="N14" s="24" t="s">
        <v>123</v>
      </c>
      <c r="O14" s="25">
        <v>100</v>
      </c>
      <c r="P14" s="70"/>
      <c r="Q14" s="23">
        <v>12</v>
      </c>
      <c r="R14" s="24" t="s">
        <v>120</v>
      </c>
      <c r="S14" s="25">
        <v>300</v>
      </c>
      <c r="T14" s="70"/>
      <c r="U14" s="23">
        <v>9</v>
      </c>
      <c r="V14" s="24" t="s">
        <v>124</v>
      </c>
      <c r="W14" s="25">
        <v>50</v>
      </c>
      <c r="X14" s="70"/>
      <c r="AA14" s="4">
        <v>3341007</v>
      </c>
      <c r="AB14" s="4">
        <v>3342006</v>
      </c>
      <c r="AC14" s="4">
        <v>3343005</v>
      </c>
      <c r="AD14" s="4">
        <v>3344010</v>
      </c>
      <c r="AE14" s="4">
        <v>3345011</v>
      </c>
      <c r="AF14" s="4">
        <v>3346008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23</v>
      </c>
      <c r="O15" s="28">
        <v>0</v>
      </c>
      <c r="P15" s="71"/>
      <c r="Q15" s="26" t="s">
        <v>19</v>
      </c>
      <c r="R15" s="27" t="s">
        <v>23</v>
      </c>
      <c r="S15" s="28">
        <v>0</v>
      </c>
      <c r="T15" s="71"/>
      <c r="U15" s="26" t="s">
        <v>19</v>
      </c>
      <c r="V15" s="27" t="s">
        <v>125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6</v>
      </c>
      <c r="J16" s="24" t="s">
        <v>122</v>
      </c>
      <c r="K16" s="25">
        <v>3400</v>
      </c>
      <c r="L16" s="70"/>
      <c r="M16" s="23">
        <v>12</v>
      </c>
      <c r="N16" s="24" t="s">
        <v>119</v>
      </c>
      <c r="O16" s="25">
        <v>50</v>
      </c>
      <c r="P16" s="70"/>
      <c r="Q16" s="23">
        <v>0</v>
      </c>
      <c r="R16" s="24" t="s">
        <v>20</v>
      </c>
      <c r="S16" s="25">
        <v>0</v>
      </c>
      <c r="T16" s="70"/>
      <c r="U16" s="23">
        <v>0</v>
      </c>
      <c r="V16" s="24" t="s">
        <v>20</v>
      </c>
      <c r="W16" s="25">
        <v>0</v>
      </c>
      <c r="X16" s="70"/>
      <c r="AA16" s="4">
        <v>0</v>
      </c>
      <c r="AB16" s="4">
        <v>3342007</v>
      </c>
      <c r="AC16" s="4">
        <v>3343006</v>
      </c>
      <c r="AD16" s="4">
        <v>3344011</v>
      </c>
      <c r="AE16" s="4">
        <v>3345012</v>
      </c>
      <c r="AF16" s="4">
        <v>3346009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23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7</v>
      </c>
      <c r="J18" s="24" t="s">
        <v>107</v>
      </c>
      <c r="K18" s="25">
        <v>3900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0</v>
      </c>
      <c r="V18" s="24" t="s">
        <v>20</v>
      </c>
      <c r="W18" s="25">
        <v>0</v>
      </c>
      <c r="X18" s="70"/>
      <c r="AA18" s="4">
        <v>0</v>
      </c>
      <c r="AB18" s="4">
        <v>0</v>
      </c>
      <c r="AC18" s="4">
        <v>3343007</v>
      </c>
      <c r="AD18" s="4">
        <v>0</v>
      </c>
      <c r="AE18" s="4">
        <v>0</v>
      </c>
      <c r="AF18" s="4">
        <v>0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20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11050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3600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19100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700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1050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2050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37550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87" priority="11">
      <formula>D6&lt;C6</formula>
    </cfRule>
    <cfRule type="expression" dxfId="286" priority="12">
      <formula>D6&gt;C6</formula>
    </cfRule>
  </conditionalFormatting>
  <conditionalFormatting sqref="H6:H41">
    <cfRule type="expression" dxfId="285" priority="9">
      <formula>H6&lt;G6</formula>
    </cfRule>
    <cfRule type="expression" dxfId="284" priority="10">
      <formula>H6&gt;G6</formula>
    </cfRule>
  </conditionalFormatting>
  <conditionalFormatting sqref="L6:L41">
    <cfRule type="expression" dxfId="283" priority="7">
      <formula>L6&lt;K6</formula>
    </cfRule>
    <cfRule type="expression" dxfId="282" priority="8">
      <formula>L6&gt;K6</formula>
    </cfRule>
  </conditionalFormatting>
  <conditionalFormatting sqref="P6:P41">
    <cfRule type="expression" dxfId="281" priority="5">
      <formula>P6&lt;O6</formula>
    </cfRule>
    <cfRule type="expression" dxfId="280" priority="6">
      <formula>P6&gt;O6</formula>
    </cfRule>
  </conditionalFormatting>
  <conditionalFormatting sqref="T6:T41">
    <cfRule type="expression" dxfId="279" priority="3">
      <formula>T6&lt;S6</formula>
    </cfRule>
    <cfRule type="expression" dxfId="278" priority="4">
      <formula>T6&gt;S6</formula>
    </cfRule>
  </conditionalFormatting>
  <conditionalFormatting sqref="X6:X41">
    <cfRule type="expression" dxfId="277" priority="1">
      <formula>X6&lt;W6</formula>
    </cfRule>
    <cfRule type="expression" dxfId="27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126</v>
      </c>
      <c r="C4" s="15" t="s">
        <v>127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126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129</v>
      </c>
      <c r="C6" s="25">
        <v>3000</v>
      </c>
      <c r="D6" s="70"/>
      <c r="E6" s="23">
        <v>2</v>
      </c>
      <c r="F6" s="24" t="s">
        <v>131</v>
      </c>
      <c r="G6" s="25">
        <v>600</v>
      </c>
      <c r="H6" s="70"/>
      <c r="I6" s="23">
        <v>1</v>
      </c>
      <c r="J6" s="24" t="s">
        <v>130</v>
      </c>
      <c r="K6" s="25">
        <v>2500</v>
      </c>
      <c r="L6" s="70"/>
      <c r="M6" s="23">
        <v>2</v>
      </c>
      <c r="N6" s="24" t="s">
        <v>133</v>
      </c>
      <c r="O6" s="25">
        <v>150</v>
      </c>
      <c r="P6" s="70"/>
      <c r="Q6" s="23">
        <v>1</v>
      </c>
      <c r="R6" s="24" t="s">
        <v>770</v>
      </c>
      <c r="S6" s="25">
        <v>200</v>
      </c>
      <c r="T6" s="70"/>
      <c r="U6" s="23">
        <v>1</v>
      </c>
      <c r="V6" s="24" t="s">
        <v>770</v>
      </c>
      <c r="W6" s="25">
        <v>550</v>
      </c>
      <c r="X6" s="70"/>
      <c r="AA6" s="4">
        <v>3351001</v>
      </c>
      <c r="AB6" s="4">
        <v>3352001</v>
      </c>
      <c r="AC6" s="4">
        <v>3353001</v>
      </c>
      <c r="AD6" s="4">
        <v>3354001</v>
      </c>
      <c r="AE6" s="4">
        <v>3355001</v>
      </c>
      <c r="AF6" s="4">
        <v>3356001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23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3</v>
      </c>
      <c r="F8" s="24" t="s">
        <v>134</v>
      </c>
      <c r="G8" s="25">
        <v>1350</v>
      </c>
      <c r="H8" s="70"/>
      <c r="I8" s="23">
        <v>2</v>
      </c>
      <c r="J8" s="24" t="s">
        <v>132</v>
      </c>
      <c r="K8" s="25">
        <v>2750</v>
      </c>
      <c r="L8" s="70"/>
      <c r="M8" s="23">
        <v>3</v>
      </c>
      <c r="N8" s="24" t="s">
        <v>135</v>
      </c>
      <c r="O8" s="25">
        <v>150</v>
      </c>
      <c r="P8" s="70"/>
      <c r="Q8" s="23">
        <v>4</v>
      </c>
      <c r="R8" s="24" t="s">
        <v>135</v>
      </c>
      <c r="S8" s="25">
        <v>100</v>
      </c>
      <c r="T8" s="70"/>
      <c r="U8" s="23">
        <v>6</v>
      </c>
      <c r="V8" s="24" t="s">
        <v>135</v>
      </c>
      <c r="W8" s="25">
        <v>100</v>
      </c>
      <c r="X8" s="70"/>
      <c r="AA8" s="4">
        <v>3351002</v>
      </c>
      <c r="AB8" s="4">
        <v>3352002</v>
      </c>
      <c r="AC8" s="4">
        <v>3353002</v>
      </c>
      <c r="AD8" s="4">
        <v>3354002</v>
      </c>
      <c r="AE8" s="4">
        <v>3355002</v>
      </c>
      <c r="AF8" s="4">
        <v>3356002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3</v>
      </c>
      <c r="J10" s="24" t="s">
        <v>134</v>
      </c>
      <c r="K10" s="25">
        <v>2850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0</v>
      </c>
      <c r="V10" s="24" t="s">
        <v>20</v>
      </c>
      <c r="W10" s="25">
        <v>0</v>
      </c>
      <c r="X10" s="70"/>
      <c r="AA10" s="4">
        <v>0</v>
      </c>
      <c r="AB10" s="4">
        <v>3352003</v>
      </c>
      <c r="AC10" s="4">
        <v>3353003</v>
      </c>
      <c r="AD10" s="4">
        <v>3354003</v>
      </c>
      <c r="AE10" s="4">
        <v>3355004</v>
      </c>
      <c r="AF10" s="4">
        <v>3356003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4</v>
      </c>
      <c r="J12" s="24" t="s">
        <v>128</v>
      </c>
      <c r="K12" s="25">
        <v>2400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0</v>
      </c>
      <c r="V12" s="24" t="s">
        <v>20</v>
      </c>
      <c r="W12" s="25">
        <v>0</v>
      </c>
      <c r="X12" s="70"/>
      <c r="AA12" s="4">
        <v>0</v>
      </c>
      <c r="AB12" s="4">
        <v>0</v>
      </c>
      <c r="AC12" s="4">
        <v>3353004</v>
      </c>
      <c r="AD12" s="4">
        <v>0</v>
      </c>
      <c r="AE12" s="4">
        <v>0</v>
      </c>
      <c r="AF12" s="4">
        <v>0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3000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1950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10500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300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300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650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16700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75" priority="11">
      <formula>D6&lt;C6</formula>
    </cfRule>
    <cfRule type="expression" dxfId="274" priority="12">
      <formula>D6&gt;C6</formula>
    </cfRule>
  </conditionalFormatting>
  <conditionalFormatting sqref="H6:H41">
    <cfRule type="expression" dxfId="273" priority="9">
      <formula>H6&lt;G6</formula>
    </cfRule>
    <cfRule type="expression" dxfId="272" priority="10">
      <formula>H6&gt;G6</formula>
    </cfRule>
  </conditionalFormatting>
  <conditionalFormatting sqref="L6:L41">
    <cfRule type="expression" dxfId="271" priority="7">
      <formula>L6&lt;K6</formula>
    </cfRule>
    <cfRule type="expression" dxfId="270" priority="8">
      <formula>L6&gt;K6</formula>
    </cfRule>
  </conditionalFormatting>
  <conditionalFormatting sqref="P6:P41">
    <cfRule type="expression" dxfId="269" priority="5">
      <formula>P6&lt;O6</formula>
    </cfRule>
    <cfRule type="expression" dxfId="268" priority="6">
      <formula>P6&gt;O6</formula>
    </cfRule>
  </conditionalFormatting>
  <conditionalFormatting sqref="T6:T41">
    <cfRule type="expression" dxfId="267" priority="3">
      <formula>T6&lt;S6</formula>
    </cfRule>
    <cfRule type="expression" dxfId="266" priority="4">
      <formula>T6&gt;S6</formula>
    </cfRule>
  </conditionalFormatting>
  <conditionalFormatting sqref="X6:X41">
    <cfRule type="expression" dxfId="265" priority="1">
      <formula>X6&lt;W6</formula>
    </cfRule>
    <cfRule type="expression" dxfId="26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31</v>
      </c>
      <c r="C4" s="15" t="s">
        <v>32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0</v>
      </c>
      <c r="B6" s="24" t="s">
        <v>20</v>
      </c>
      <c r="C6" s="25">
        <v>0</v>
      </c>
      <c r="D6" s="70"/>
      <c r="E6" s="23">
        <v>1</v>
      </c>
      <c r="F6" s="24" t="s">
        <v>462</v>
      </c>
      <c r="G6" s="25">
        <v>100</v>
      </c>
      <c r="H6" s="70"/>
      <c r="I6" s="23">
        <v>1</v>
      </c>
      <c r="J6" s="24" t="s">
        <v>461</v>
      </c>
      <c r="K6" s="25">
        <v>3050</v>
      </c>
      <c r="L6" s="70"/>
      <c r="M6" s="23">
        <v>1</v>
      </c>
      <c r="N6" s="24" t="s">
        <v>461</v>
      </c>
      <c r="O6" s="25">
        <v>500</v>
      </c>
      <c r="P6" s="70"/>
      <c r="Q6" s="23">
        <v>0</v>
      </c>
      <c r="R6" s="24" t="s">
        <v>20</v>
      </c>
      <c r="S6" s="25">
        <v>0</v>
      </c>
      <c r="T6" s="70"/>
      <c r="U6" s="23">
        <v>4</v>
      </c>
      <c r="V6" s="24" t="s">
        <v>463</v>
      </c>
      <c r="W6" s="25">
        <v>250</v>
      </c>
      <c r="X6" s="70"/>
      <c r="AA6" s="4">
        <v>3021001</v>
      </c>
      <c r="AB6" s="4">
        <v>3022001</v>
      </c>
      <c r="AC6" s="4">
        <v>3023001</v>
      </c>
      <c r="AD6" s="4">
        <v>3024001</v>
      </c>
      <c r="AE6" s="4">
        <v>3025002</v>
      </c>
      <c r="AF6" s="4">
        <v>3026004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/>
      <c r="B8" s="24"/>
      <c r="C8" s="25"/>
      <c r="D8" s="70"/>
      <c r="E8" s="23"/>
      <c r="F8" s="24"/>
      <c r="G8" s="25"/>
      <c r="H8" s="70"/>
      <c r="I8" s="23"/>
      <c r="J8" s="24"/>
      <c r="K8" s="25"/>
      <c r="L8" s="70"/>
      <c r="M8" s="23"/>
      <c r="N8" s="24"/>
      <c r="O8" s="25"/>
      <c r="P8" s="70"/>
      <c r="Q8" s="23"/>
      <c r="R8" s="24"/>
      <c r="S8" s="25"/>
      <c r="T8" s="70"/>
      <c r="U8" s="23"/>
      <c r="V8" s="24"/>
      <c r="W8" s="25"/>
      <c r="X8" s="70"/>
      <c r="AA8" s="4">
        <v>0</v>
      </c>
      <c r="AB8" s="4">
        <v>0</v>
      </c>
      <c r="AC8" s="4">
        <v>0</v>
      </c>
      <c r="AD8" s="4">
        <v>3024002</v>
      </c>
      <c r="AE8" s="4">
        <v>0</v>
      </c>
      <c r="AF8" s="4">
        <v>3026007</v>
      </c>
    </row>
    <row r="9" spans="1:32" ht="15" customHeight="1" x14ac:dyDescent="0.15">
      <c r="A9" s="26"/>
      <c r="B9" s="27"/>
      <c r="C9" s="28"/>
      <c r="D9" s="71"/>
      <c r="E9" s="26"/>
      <c r="F9" s="27"/>
      <c r="G9" s="28"/>
      <c r="H9" s="71"/>
      <c r="I9" s="26"/>
      <c r="J9" s="27"/>
      <c r="K9" s="28"/>
      <c r="L9" s="71"/>
      <c r="M9" s="26"/>
      <c r="N9" s="27"/>
      <c r="O9" s="28"/>
      <c r="P9" s="71"/>
      <c r="Q9" s="26"/>
      <c r="R9" s="27"/>
      <c r="S9" s="28"/>
      <c r="T9" s="71"/>
      <c r="U9" s="26"/>
      <c r="V9" s="27"/>
      <c r="W9" s="28"/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70"/>
      <c r="E10" s="23"/>
      <c r="F10" s="24"/>
      <c r="G10" s="25"/>
      <c r="H10" s="70"/>
      <c r="I10" s="23"/>
      <c r="J10" s="24"/>
      <c r="K10" s="25"/>
      <c r="L10" s="70"/>
      <c r="M10" s="23"/>
      <c r="N10" s="24"/>
      <c r="O10" s="25"/>
      <c r="P10" s="70"/>
      <c r="Q10" s="23"/>
      <c r="R10" s="24"/>
      <c r="S10" s="25"/>
      <c r="T10" s="70"/>
      <c r="U10" s="23"/>
      <c r="V10" s="24"/>
      <c r="W10" s="25"/>
      <c r="X10" s="70"/>
    </row>
    <row r="11" spans="1:32" ht="15" customHeight="1" x14ac:dyDescent="0.15">
      <c r="A11" s="26"/>
      <c r="B11" s="27"/>
      <c r="C11" s="28"/>
      <c r="D11" s="71"/>
      <c r="E11" s="26"/>
      <c r="F11" s="27"/>
      <c r="G11" s="28"/>
      <c r="H11" s="71"/>
      <c r="I11" s="26"/>
      <c r="J11" s="27"/>
      <c r="K11" s="28"/>
      <c r="L11" s="71"/>
      <c r="M11" s="26"/>
      <c r="N11" s="27"/>
      <c r="O11" s="28"/>
      <c r="P11" s="71"/>
      <c r="Q11" s="26"/>
      <c r="R11" s="27"/>
      <c r="S11" s="28"/>
      <c r="T11" s="71"/>
      <c r="U11" s="26"/>
      <c r="V11" s="27"/>
      <c r="W11" s="28"/>
      <c r="X11" s="71"/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100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3050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500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3900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87" priority="11">
      <formula>D6&lt;C6</formula>
    </cfRule>
    <cfRule type="expression" dxfId="586" priority="12">
      <formula>D6&gt;C6</formula>
    </cfRule>
  </conditionalFormatting>
  <conditionalFormatting sqref="H6:H41">
    <cfRule type="expression" dxfId="585" priority="9">
      <formula>H6&lt;G6</formula>
    </cfRule>
    <cfRule type="expression" dxfId="584" priority="10">
      <formula>H6&gt;G6</formula>
    </cfRule>
  </conditionalFormatting>
  <conditionalFormatting sqref="L6:L41">
    <cfRule type="expression" dxfId="583" priority="7">
      <formula>L6&lt;K6</formula>
    </cfRule>
    <cfRule type="expression" dxfId="582" priority="8">
      <formula>L6&gt;K6</formula>
    </cfRule>
  </conditionalFormatting>
  <conditionalFormatting sqref="P6:P41">
    <cfRule type="expression" dxfId="581" priority="5">
      <formula>P6&lt;O6</formula>
    </cfRule>
    <cfRule type="expression" dxfId="580" priority="6">
      <formula>P6&gt;O6</formula>
    </cfRule>
  </conditionalFormatting>
  <conditionalFormatting sqref="T6:T41">
    <cfRule type="expression" dxfId="579" priority="3">
      <formula>T6&lt;S6</formula>
    </cfRule>
    <cfRule type="expression" dxfId="578" priority="4">
      <formula>T6&gt;S6</formula>
    </cfRule>
  </conditionalFormatting>
  <conditionalFormatting sqref="X6:X41">
    <cfRule type="expression" dxfId="577" priority="1">
      <formula>X6&lt;W6</formula>
    </cfRule>
    <cfRule type="expression" dxfId="57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136</v>
      </c>
      <c r="C4" s="15" t="s">
        <v>137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136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138</v>
      </c>
      <c r="C6" s="25">
        <v>1500</v>
      </c>
      <c r="D6" s="70"/>
      <c r="E6" s="23">
        <v>1</v>
      </c>
      <c r="F6" s="24" t="s">
        <v>138</v>
      </c>
      <c r="G6" s="25">
        <v>2300</v>
      </c>
      <c r="H6" s="70"/>
      <c r="I6" s="23">
        <v>1</v>
      </c>
      <c r="J6" s="24" t="s">
        <v>139</v>
      </c>
      <c r="K6" s="25">
        <v>3050</v>
      </c>
      <c r="L6" s="70"/>
      <c r="M6" s="23">
        <v>1</v>
      </c>
      <c r="N6" s="24" t="s">
        <v>140</v>
      </c>
      <c r="O6" s="25">
        <v>200</v>
      </c>
      <c r="P6" s="70"/>
      <c r="Q6" s="23">
        <v>1</v>
      </c>
      <c r="R6" s="24" t="s">
        <v>140</v>
      </c>
      <c r="S6" s="25">
        <v>350</v>
      </c>
      <c r="T6" s="70"/>
      <c r="U6" s="23">
        <v>1</v>
      </c>
      <c r="V6" s="24" t="s">
        <v>141</v>
      </c>
      <c r="W6" s="25">
        <v>350</v>
      </c>
      <c r="X6" s="70"/>
      <c r="AA6" s="4">
        <v>3361001</v>
      </c>
      <c r="AB6" s="4">
        <v>3362001</v>
      </c>
      <c r="AC6" s="4">
        <v>3363001</v>
      </c>
      <c r="AD6" s="4">
        <v>3364001</v>
      </c>
      <c r="AE6" s="4">
        <v>3365001</v>
      </c>
      <c r="AF6" s="4">
        <v>3366001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140</v>
      </c>
      <c r="C8" s="25">
        <v>1200</v>
      </c>
      <c r="D8" s="70"/>
      <c r="E8" s="23">
        <v>4</v>
      </c>
      <c r="F8" s="24" t="s">
        <v>141</v>
      </c>
      <c r="G8" s="25">
        <v>800</v>
      </c>
      <c r="H8" s="70"/>
      <c r="I8" s="23">
        <v>4</v>
      </c>
      <c r="J8" s="24" t="s">
        <v>138</v>
      </c>
      <c r="K8" s="25">
        <v>2250</v>
      </c>
      <c r="L8" s="70"/>
      <c r="M8" s="23">
        <v>4</v>
      </c>
      <c r="N8" s="24" t="s">
        <v>141</v>
      </c>
      <c r="O8" s="25">
        <v>200</v>
      </c>
      <c r="P8" s="70"/>
      <c r="Q8" s="23">
        <v>4</v>
      </c>
      <c r="R8" s="24" t="s">
        <v>141</v>
      </c>
      <c r="S8" s="25">
        <v>400</v>
      </c>
      <c r="T8" s="70"/>
      <c r="U8" s="23">
        <v>2</v>
      </c>
      <c r="V8" s="24" t="s">
        <v>140</v>
      </c>
      <c r="W8" s="25">
        <v>250</v>
      </c>
      <c r="X8" s="70"/>
      <c r="AA8" s="4">
        <v>3361002</v>
      </c>
      <c r="AB8" s="4">
        <v>3362002</v>
      </c>
      <c r="AC8" s="4">
        <v>3363004</v>
      </c>
      <c r="AD8" s="4">
        <v>3364002</v>
      </c>
      <c r="AE8" s="4">
        <v>3365002</v>
      </c>
      <c r="AF8" s="4">
        <v>3366002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0</v>
      </c>
      <c r="J10" s="24" t="s">
        <v>20</v>
      </c>
      <c r="K10" s="25">
        <v>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5</v>
      </c>
      <c r="V10" s="24" t="s">
        <v>142</v>
      </c>
      <c r="W10" s="25">
        <v>150</v>
      </c>
      <c r="X10" s="70"/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3366003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3366005</v>
      </c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2700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3100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5300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400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750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750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13000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63" priority="11">
      <formula>D6&lt;C6</formula>
    </cfRule>
    <cfRule type="expression" dxfId="262" priority="12">
      <formula>D6&gt;C6</formula>
    </cfRule>
  </conditionalFormatting>
  <conditionalFormatting sqref="H6:H41">
    <cfRule type="expression" dxfId="261" priority="9">
      <formula>H6&lt;G6</formula>
    </cfRule>
    <cfRule type="expression" dxfId="260" priority="10">
      <formula>H6&gt;G6</formula>
    </cfRule>
  </conditionalFormatting>
  <conditionalFormatting sqref="L6:L41">
    <cfRule type="expression" dxfId="259" priority="7">
      <formula>L6&lt;K6</formula>
    </cfRule>
    <cfRule type="expression" dxfId="258" priority="8">
      <formula>L6&gt;K6</formula>
    </cfRule>
  </conditionalFormatting>
  <conditionalFormatting sqref="P6:P41">
    <cfRule type="expression" dxfId="257" priority="5">
      <formula>P6&lt;O6</formula>
    </cfRule>
    <cfRule type="expression" dxfId="256" priority="6">
      <formula>P6&gt;O6</formula>
    </cfRule>
  </conditionalFormatting>
  <conditionalFormatting sqref="T6:T41">
    <cfRule type="expression" dxfId="255" priority="3">
      <formula>T6&lt;S6</formula>
    </cfRule>
    <cfRule type="expression" dxfId="254" priority="4">
      <formula>T6&gt;S6</formula>
    </cfRule>
  </conditionalFormatting>
  <conditionalFormatting sqref="X6:X41">
    <cfRule type="expression" dxfId="253" priority="1">
      <formula>X6&lt;W6</formula>
    </cfRule>
    <cfRule type="expression" dxfId="25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143</v>
      </c>
      <c r="C4" s="15" t="s">
        <v>144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143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146</v>
      </c>
      <c r="C6" s="25">
        <v>4000</v>
      </c>
      <c r="D6" s="70"/>
      <c r="E6" s="23">
        <v>3</v>
      </c>
      <c r="F6" s="24" t="s">
        <v>146</v>
      </c>
      <c r="G6" s="25">
        <v>3550</v>
      </c>
      <c r="H6" s="70"/>
      <c r="I6" s="23">
        <v>3</v>
      </c>
      <c r="J6" s="24" t="s">
        <v>147</v>
      </c>
      <c r="K6" s="25">
        <v>3950</v>
      </c>
      <c r="L6" s="70"/>
      <c r="M6" s="23">
        <v>1</v>
      </c>
      <c r="N6" s="24" t="s">
        <v>787</v>
      </c>
      <c r="O6" s="25">
        <v>250</v>
      </c>
      <c r="P6" s="70"/>
      <c r="Q6" s="23">
        <v>3</v>
      </c>
      <c r="R6" s="24" t="s">
        <v>148</v>
      </c>
      <c r="S6" s="25">
        <v>650</v>
      </c>
      <c r="T6" s="70"/>
      <c r="U6" s="23">
        <v>5</v>
      </c>
      <c r="V6" s="24" t="s">
        <v>149</v>
      </c>
      <c r="W6" s="25">
        <v>250</v>
      </c>
      <c r="X6" s="70"/>
      <c r="AA6" s="4">
        <v>3381001</v>
      </c>
      <c r="AB6" s="4">
        <v>3382001</v>
      </c>
      <c r="AC6" s="4">
        <v>3383003</v>
      </c>
      <c r="AD6" s="4">
        <v>3384001</v>
      </c>
      <c r="AE6" s="4">
        <v>3385001</v>
      </c>
      <c r="AF6" s="4">
        <v>3386001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21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150</v>
      </c>
      <c r="C8" s="25">
        <v>1900</v>
      </c>
      <c r="D8" s="70"/>
      <c r="E8" s="23">
        <v>0</v>
      </c>
      <c r="F8" s="24" t="s">
        <v>20</v>
      </c>
      <c r="G8" s="25">
        <v>0</v>
      </c>
      <c r="H8" s="70"/>
      <c r="I8" s="23">
        <v>4</v>
      </c>
      <c r="J8" s="24" t="s">
        <v>145</v>
      </c>
      <c r="K8" s="25">
        <v>3500</v>
      </c>
      <c r="L8" s="70"/>
      <c r="M8" s="23">
        <v>5</v>
      </c>
      <c r="N8" s="24" t="s">
        <v>151</v>
      </c>
      <c r="O8" s="25">
        <v>0</v>
      </c>
      <c r="P8" s="70"/>
      <c r="Q8" s="23">
        <v>0</v>
      </c>
      <c r="R8" s="24" t="s">
        <v>20</v>
      </c>
      <c r="S8" s="25">
        <v>0</v>
      </c>
      <c r="T8" s="70"/>
      <c r="U8" s="23">
        <v>6</v>
      </c>
      <c r="V8" s="24" t="s">
        <v>148</v>
      </c>
      <c r="W8" s="25">
        <v>600</v>
      </c>
      <c r="X8" s="70"/>
      <c r="AA8" s="4">
        <v>3381002</v>
      </c>
      <c r="AB8" s="4">
        <v>3382003</v>
      </c>
      <c r="AC8" s="4">
        <v>3383004</v>
      </c>
      <c r="AD8" s="4">
        <v>3384002</v>
      </c>
      <c r="AE8" s="4">
        <v>3385003</v>
      </c>
      <c r="AF8" s="4">
        <v>3386005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5</v>
      </c>
      <c r="J10" s="24" t="s">
        <v>795</v>
      </c>
      <c r="K10" s="25">
        <v>2850</v>
      </c>
      <c r="L10" s="70"/>
      <c r="M10" s="23">
        <v>6</v>
      </c>
      <c r="N10" s="24" t="s">
        <v>148</v>
      </c>
      <c r="O10" s="25">
        <v>150</v>
      </c>
      <c r="P10" s="70"/>
      <c r="Q10" s="23">
        <v>0</v>
      </c>
      <c r="R10" s="24" t="s">
        <v>20</v>
      </c>
      <c r="S10" s="25">
        <v>0</v>
      </c>
      <c r="T10" s="70"/>
      <c r="U10" s="23">
        <v>7</v>
      </c>
      <c r="V10" s="24" t="s">
        <v>152</v>
      </c>
      <c r="W10" s="25">
        <v>200</v>
      </c>
      <c r="X10" s="70"/>
      <c r="AA10" s="4">
        <v>3381003</v>
      </c>
      <c r="AB10" s="4">
        <v>3382004</v>
      </c>
      <c r="AC10" s="4">
        <v>3383005</v>
      </c>
      <c r="AD10" s="4">
        <v>3384004</v>
      </c>
      <c r="AE10" s="4">
        <v>3385004</v>
      </c>
      <c r="AF10" s="4">
        <v>3386006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0</v>
      </c>
      <c r="J12" s="24" t="s">
        <v>20</v>
      </c>
      <c r="K12" s="25">
        <v>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9</v>
      </c>
      <c r="V12" s="24" t="s">
        <v>796</v>
      </c>
      <c r="W12" s="25">
        <v>100</v>
      </c>
      <c r="X12" s="70"/>
      <c r="AA12" s="4">
        <v>0</v>
      </c>
      <c r="AB12" s="4">
        <v>0</v>
      </c>
      <c r="AC12" s="4">
        <v>0</v>
      </c>
      <c r="AD12" s="4">
        <v>3384005</v>
      </c>
      <c r="AE12" s="4">
        <v>0</v>
      </c>
      <c r="AF12" s="4">
        <v>3386007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3386008</v>
      </c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3386009</v>
      </c>
    </row>
    <row r="17" spans="1:32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32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5900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3550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10300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400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650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1150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21950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51" priority="11">
      <formula>D6&lt;C6</formula>
    </cfRule>
    <cfRule type="expression" dxfId="250" priority="12">
      <formula>D6&gt;C6</formula>
    </cfRule>
  </conditionalFormatting>
  <conditionalFormatting sqref="H6:H41">
    <cfRule type="expression" dxfId="249" priority="9">
      <formula>H6&lt;G6</formula>
    </cfRule>
    <cfRule type="expression" dxfId="248" priority="10">
      <formula>H6&gt;G6</formula>
    </cfRule>
  </conditionalFormatting>
  <conditionalFormatting sqref="L6:L41">
    <cfRule type="expression" dxfId="247" priority="7">
      <formula>L6&lt;K6</formula>
    </cfRule>
    <cfRule type="expression" dxfId="246" priority="8">
      <formula>L6&gt;K6</formula>
    </cfRule>
  </conditionalFormatting>
  <conditionalFormatting sqref="P6:P41">
    <cfRule type="expression" dxfId="245" priority="5">
      <formula>P6&lt;O6</formula>
    </cfRule>
    <cfRule type="expression" dxfId="244" priority="6">
      <formula>P6&gt;O6</formula>
    </cfRule>
  </conditionalFormatting>
  <conditionalFormatting sqref="T6:T41">
    <cfRule type="expression" dxfId="243" priority="3">
      <formula>T6&lt;S6</formula>
    </cfRule>
    <cfRule type="expression" dxfId="242" priority="4">
      <formula>T6&gt;S6</formula>
    </cfRule>
  </conditionalFormatting>
  <conditionalFormatting sqref="X6:X41">
    <cfRule type="expression" dxfId="241" priority="1">
      <formula>X6&lt;W6</formula>
    </cfRule>
    <cfRule type="expression" dxfId="24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153</v>
      </c>
      <c r="C4" s="15" t="s">
        <v>154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153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155</v>
      </c>
      <c r="C6" s="25">
        <v>1100</v>
      </c>
      <c r="D6" s="70"/>
      <c r="E6" s="23">
        <v>1</v>
      </c>
      <c r="F6" s="24" t="s">
        <v>156</v>
      </c>
      <c r="G6" s="25">
        <v>3350</v>
      </c>
      <c r="H6" s="70"/>
      <c r="I6" s="23">
        <v>1</v>
      </c>
      <c r="J6" s="24" t="s">
        <v>157</v>
      </c>
      <c r="K6" s="25">
        <v>3150</v>
      </c>
      <c r="L6" s="70"/>
      <c r="M6" s="23">
        <v>1</v>
      </c>
      <c r="N6" s="24" t="s">
        <v>158</v>
      </c>
      <c r="O6" s="25">
        <v>100</v>
      </c>
      <c r="P6" s="70"/>
      <c r="Q6" s="23">
        <v>1</v>
      </c>
      <c r="R6" s="24" t="s">
        <v>159</v>
      </c>
      <c r="S6" s="25">
        <v>200</v>
      </c>
      <c r="T6" s="70"/>
      <c r="U6" s="23">
        <v>1</v>
      </c>
      <c r="V6" s="24" t="s">
        <v>160</v>
      </c>
      <c r="W6" s="25">
        <v>200</v>
      </c>
      <c r="X6" s="70"/>
      <c r="AA6" s="4">
        <v>3391001</v>
      </c>
      <c r="AB6" s="4">
        <v>3392001</v>
      </c>
      <c r="AC6" s="4">
        <v>3393001</v>
      </c>
      <c r="AD6" s="4">
        <v>3394001</v>
      </c>
      <c r="AE6" s="4">
        <v>3395001</v>
      </c>
      <c r="AF6" s="4">
        <v>3396001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21</v>
      </c>
      <c r="S7" s="28">
        <v>0</v>
      </c>
      <c r="T7" s="71"/>
      <c r="U7" s="26" t="s">
        <v>19</v>
      </c>
      <c r="V7" s="27" t="s">
        <v>113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161</v>
      </c>
      <c r="C8" s="25">
        <v>1400</v>
      </c>
      <c r="D8" s="70"/>
      <c r="E8" s="23">
        <v>2</v>
      </c>
      <c r="F8" s="24" t="s">
        <v>159</v>
      </c>
      <c r="G8" s="25">
        <v>200</v>
      </c>
      <c r="H8" s="70"/>
      <c r="I8" s="23">
        <v>2</v>
      </c>
      <c r="J8" s="24" t="s">
        <v>162</v>
      </c>
      <c r="K8" s="25">
        <v>2900</v>
      </c>
      <c r="L8" s="70"/>
      <c r="M8" s="23">
        <v>0</v>
      </c>
      <c r="N8" s="24" t="s">
        <v>20</v>
      </c>
      <c r="O8" s="25">
        <v>0</v>
      </c>
      <c r="P8" s="70"/>
      <c r="Q8" s="23">
        <v>2</v>
      </c>
      <c r="R8" s="24" t="s">
        <v>161</v>
      </c>
      <c r="S8" s="25">
        <v>250</v>
      </c>
      <c r="T8" s="70"/>
      <c r="U8" s="23">
        <v>2</v>
      </c>
      <c r="V8" s="24" t="s">
        <v>163</v>
      </c>
      <c r="W8" s="25">
        <v>200</v>
      </c>
      <c r="X8" s="70"/>
      <c r="AA8" s="4">
        <v>3391002</v>
      </c>
      <c r="AB8" s="4">
        <v>3392002</v>
      </c>
      <c r="AC8" s="4">
        <v>3393002</v>
      </c>
      <c r="AD8" s="4">
        <v>0</v>
      </c>
      <c r="AE8" s="4">
        <v>3395002</v>
      </c>
      <c r="AF8" s="4">
        <v>3396002</v>
      </c>
    </row>
    <row r="9" spans="1:32" ht="15" customHeight="1" x14ac:dyDescent="0.15">
      <c r="A9" s="26" t="s">
        <v>19</v>
      </c>
      <c r="B9" s="27" t="s">
        <v>23</v>
      </c>
      <c r="C9" s="28">
        <v>0</v>
      </c>
      <c r="D9" s="71"/>
      <c r="E9" s="26" t="s">
        <v>19</v>
      </c>
      <c r="F9" s="27" t="s">
        <v>21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3</v>
      </c>
      <c r="J10" s="24" t="s">
        <v>156</v>
      </c>
      <c r="K10" s="25">
        <v>1650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3</v>
      </c>
      <c r="V10" s="24" t="s">
        <v>164</v>
      </c>
      <c r="W10" s="25">
        <v>100</v>
      </c>
      <c r="X10" s="70"/>
      <c r="AA10" s="4">
        <v>0</v>
      </c>
      <c r="AB10" s="4">
        <v>0</v>
      </c>
      <c r="AC10" s="4">
        <v>3393003</v>
      </c>
      <c r="AD10" s="4">
        <v>0</v>
      </c>
      <c r="AE10" s="4">
        <v>0</v>
      </c>
      <c r="AF10" s="4">
        <v>3396003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2500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3550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7700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450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500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14800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39" priority="11">
      <formula>D6&lt;C6</formula>
    </cfRule>
    <cfRule type="expression" dxfId="238" priority="12">
      <formula>D6&gt;C6</formula>
    </cfRule>
  </conditionalFormatting>
  <conditionalFormatting sqref="H6:H41">
    <cfRule type="expression" dxfId="237" priority="9">
      <formula>H6&lt;G6</formula>
    </cfRule>
    <cfRule type="expression" dxfId="236" priority="10">
      <formula>H6&gt;G6</formula>
    </cfRule>
  </conditionalFormatting>
  <conditionalFormatting sqref="L6:L41">
    <cfRule type="expression" dxfId="235" priority="7">
      <formula>L6&lt;K6</formula>
    </cfRule>
    <cfRule type="expression" dxfId="234" priority="8">
      <formula>L6&gt;K6</formula>
    </cfRule>
  </conditionalFormatting>
  <conditionalFormatting sqref="P6:P41">
    <cfRule type="expression" dxfId="233" priority="5">
      <formula>P6&lt;O6</formula>
    </cfRule>
    <cfRule type="expression" dxfId="232" priority="6">
      <formula>P6&gt;O6</formula>
    </cfRule>
  </conditionalFormatting>
  <conditionalFormatting sqref="T6:T41">
    <cfRule type="expression" dxfId="231" priority="3">
      <formula>T6&lt;S6</formula>
    </cfRule>
    <cfRule type="expression" dxfId="230" priority="4">
      <formula>T6&gt;S6</formula>
    </cfRule>
  </conditionalFormatting>
  <conditionalFormatting sqref="X6:X41">
    <cfRule type="expression" dxfId="229" priority="1">
      <formula>X6&lt;W6</formula>
    </cfRule>
    <cfRule type="expression" dxfId="22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165</v>
      </c>
      <c r="C4" s="15" t="s">
        <v>166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165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167</v>
      </c>
      <c r="C6" s="25">
        <v>3450</v>
      </c>
      <c r="D6" s="70"/>
      <c r="E6" s="23">
        <v>1</v>
      </c>
      <c r="F6" s="24" t="s">
        <v>167</v>
      </c>
      <c r="G6" s="25">
        <v>1250</v>
      </c>
      <c r="H6" s="70"/>
      <c r="I6" s="23">
        <v>1</v>
      </c>
      <c r="J6" s="24" t="s">
        <v>168</v>
      </c>
      <c r="K6" s="25">
        <v>2850</v>
      </c>
      <c r="L6" s="70"/>
      <c r="M6" s="23">
        <v>2</v>
      </c>
      <c r="N6" s="24" t="s">
        <v>168</v>
      </c>
      <c r="O6" s="25">
        <v>900</v>
      </c>
      <c r="P6" s="70"/>
      <c r="Q6" s="23">
        <v>1</v>
      </c>
      <c r="R6" s="24" t="s">
        <v>169</v>
      </c>
      <c r="S6" s="25">
        <v>350</v>
      </c>
      <c r="T6" s="70"/>
      <c r="U6" s="23">
        <v>2</v>
      </c>
      <c r="V6" s="24" t="s">
        <v>172</v>
      </c>
      <c r="W6" s="25">
        <v>350</v>
      </c>
      <c r="X6" s="70"/>
      <c r="AA6" s="4">
        <v>3401001</v>
      </c>
      <c r="AB6" s="4">
        <v>3402001</v>
      </c>
      <c r="AC6" s="4">
        <v>3403001</v>
      </c>
      <c r="AD6" s="4">
        <v>3404002</v>
      </c>
      <c r="AE6" s="4">
        <v>3405001</v>
      </c>
      <c r="AF6" s="4">
        <v>3406001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170</v>
      </c>
      <c r="C8" s="25">
        <v>650</v>
      </c>
      <c r="D8" s="70"/>
      <c r="E8" s="23">
        <v>3</v>
      </c>
      <c r="F8" s="24" t="s">
        <v>170</v>
      </c>
      <c r="G8" s="25">
        <v>1000</v>
      </c>
      <c r="H8" s="70"/>
      <c r="I8" s="23">
        <v>2</v>
      </c>
      <c r="J8" s="24" t="s">
        <v>171</v>
      </c>
      <c r="K8" s="25">
        <v>3200</v>
      </c>
      <c r="L8" s="70"/>
      <c r="M8" s="23">
        <v>4</v>
      </c>
      <c r="N8" s="24" t="s">
        <v>172</v>
      </c>
      <c r="O8" s="25">
        <v>150</v>
      </c>
      <c r="P8" s="70"/>
      <c r="Q8" s="23">
        <v>2</v>
      </c>
      <c r="R8" s="24" t="s">
        <v>173</v>
      </c>
      <c r="S8" s="25">
        <v>150</v>
      </c>
      <c r="T8" s="70"/>
      <c r="U8" s="23">
        <v>4</v>
      </c>
      <c r="V8" s="24" t="s">
        <v>178</v>
      </c>
      <c r="W8" s="25">
        <v>150</v>
      </c>
      <c r="X8" s="70"/>
      <c r="AA8" s="4">
        <v>3401002</v>
      </c>
      <c r="AB8" s="4">
        <v>3402003</v>
      </c>
      <c r="AC8" s="4">
        <v>3403002</v>
      </c>
      <c r="AD8" s="4">
        <v>3404004</v>
      </c>
      <c r="AE8" s="4">
        <v>3405002</v>
      </c>
      <c r="AF8" s="4">
        <v>3406002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179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3</v>
      </c>
      <c r="B10" s="24" t="s">
        <v>174</v>
      </c>
      <c r="C10" s="25">
        <v>1400</v>
      </c>
      <c r="D10" s="70"/>
      <c r="E10" s="23">
        <v>4</v>
      </c>
      <c r="F10" s="24" t="s">
        <v>174</v>
      </c>
      <c r="G10" s="25">
        <v>1850</v>
      </c>
      <c r="H10" s="70"/>
      <c r="I10" s="23">
        <v>3</v>
      </c>
      <c r="J10" s="24" t="s">
        <v>175</v>
      </c>
      <c r="K10" s="25">
        <v>1800</v>
      </c>
      <c r="L10" s="70"/>
      <c r="M10" s="23">
        <v>5</v>
      </c>
      <c r="N10" s="24" t="s">
        <v>176</v>
      </c>
      <c r="O10" s="25">
        <v>150</v>
      </c>
      <c r="P10" s="70"/>
      <c r="Q10" s="23">
        <v>4</v>
      </c>
      <c r="R10" s="24" t="s">
        <v>177</v>
      </c>
      <c r="S10" s="25">
        <v>150</v>
      </c>
      <c r="T10" s="70"/>
      <c r="U10" s="23">
        <v>6</v>
      </c>
      <c r="V10" s="24" t="s">
        <v>183</v>
      </c>
      <c r="W10" s="25">
        <v>100</v>
      </c>
      <c r="X10" s="70"/>
      <c r="AA10" s="4">
        <v>3401003</v>
      </c>
      <c r="AB10" s="4">
        <v>3402004</v>
      </c>
      <c r="AC10" s="4">
        <v>3403003</v>
      </c>
      <c r="AD10" s="4">
        <v>3404005</v>
      </c>
      <c r="AE10" s="4">
        <v>3405004</v>
      </c>
      <c r="AF10" s="4">
        <v>3406004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23</v>
      </c>
      <c r="O11" s="28">
        <v>0</v>
      </c>
      <c r="P11" s="71"/>
      <c r="Q11" s="26" t="s">
        <v>19</v>
      </c>
      <c r="R11" s="27" t="s">
        <v>23</v>
      </c>
      <c r="S11" s="28">
        <v>0</v>
      </c>
      <c r="T11" s="71"/>
      <c r="U11" s="26" t="s">
        <v>19</v>
      </c>
      <c r="V11" s="27" t="s">
        <v>184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4</v>
      </c>
      <c r="B12" s="24" t="s">
        <v>180</v>
      </c>
      <c r="C12" s="25">
        <v>750</v>
      </c>
      <c r="D12" s="70"/>
      <c r="E12" s="23">
        <v>5</v>
      </c>
      <c r="F12" s="24" t="s">
        <v>181</v>
      </c>
      <c r="G12" s="25">
        <v>300</v>
      </c>
      <c r="H12" s="70"/>
      <c r="I12" s="23">
        <v>4</v>
      </c>
      <c r="J12" s="24" t="s">
        <v>182</v>
      </c>
      <c r="K12" s="25">
        <v>4900</v>
      </c>
      <c r="L12" s="70"/>
      <c r="M12" s="23">
        <v>7</v>
      </c>
      <c r="N12" s="24" t="s">
        <v>774</v>
      </c>
      <c r="O12" s="25">
        <v>150</v>
      </c>
      <c r="P12" s="70"/>
      <c r="Q12" s="23">
        <v>5</v>
      </c>
      <c r="R12" s="24" t="s">
        <v>183</v>
      </c>
      <c r="S12" s="25">
        <v>150</v>
      </c>
      <c r="T12" s="70"/>
      <c r="U12" s="23">
        <v>7</v>
      </c>
      <c r="V12" s="24" t="s">
        <v>185</v>
      </c>
      <c r="W12" s="25">
        <v>100</v>
      </c>
      <c r="X12" s="70"/>
      <c r="AA12" s="4">
        <v>3401004</v>
      </c>
      <c r="AB12" s="4">
        <v>3402005</v>
      </c>
      <c r="AC12" s="4">
        <v>3403004</v>
      </c>
      <c r="AD12" s="4">
        <v>3404006</v>
      </c>
      <c r="AE12" s="4">
        <v>3405005</v>
      </c>
      <c r="AF12" s="4">
        <v>3406005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23</v>
      </c>
      <c r="O13" s="28">
        <v>0</v>
      </c>
      <c r="P13" s="71"/>
      <c r="Q13" s="26" t="s">
        <v>19</v>
      </c>
      <c r="R13" s="27" t="s">
        <v>184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7</v>
      </c>
      <c r="F14" s="24" t="s">
        <v>774</v>
      </c>
      <c r="G14" s="25">
        <v>250</v>
      </c>
      <c r="H14" s="70"/>
      <c r="I14" s="23">
        <v>5</v>
      </c>
      <c r="J14" s="24" t="s">
        <v>174</v>
      </c>
      <c r="K14" s="25">
        <v>4700</v>
      </c>
      <c r="L14" s="70"/>
      <c r="M14" s="23">
        <v>0</v>
      </c>
      <c r="N14" s="24" t="s">
        <v>20</v>
      </c>
      <c r="O14" s="25">
        <v>0</v>
      </c>
      <c r="P14" s="70"/>
      <c r="Q14" s="23">
        <v>7</v>
      </c>
      <c r="R14" s="24" t="s">
        <v>774</v>
      </c>
      <c r="S14" s="25">
        <v>200</v>
      </c>
      <c r="T14" s="70"/>
      <c r="U14" s="23">
        <v>8</v>
      </c>
      <c r="V14" s="24" t="s">
        <v>187</v>
      </c>
      <c r="W14" s="25">
        <v>50</v>
      </c>
      <c r="X14" s="70"/>
      <c r="AA14" s="4">
        <v>0</v>
      </c>
      <c r="AB14" s="4">
        <v>3402006</v>
      </c>
      <c r="AC14" s="4">
        <v>3403005</v>
      </c>
      <c r="AD14" s="4">
        <v>0</v>
      </c>
      <c r="AE14" s="4">
        <v>3405006</v>
      </c>
      <c r="AF14" s="4">
        <v>3406006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23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23</v>
      </c>
      <c r="S15" s="28">
        <v>0</v>
      </c>
      <c r="T15" s="71"/>
      <c r="U15" s="26" t="s">
        <v>19</v>
      </c>
      <c r="V15" s="27" t="s">
        <v>21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7</v>
      </c>
      <c r="J16" s="24" t="s">
        <v>186</v>
      </c>
      <c r="K16" s="25">
        <v>3000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10</v>
      </c>
      <c r="V16" s="24" t="s">
        <v>188</v>
      </c>
      <c r="W16" s="25">
        <v>50</v>
      </c>
      <c r="X16" s="70"/>
      <c r="AA16" s="4">
        <v>0</v>
      </c>
      <c r="AB16" s="4">
        <v>0</v>
      </c>
      <c r="AC16" s="4">
        <v>3403006</v>
      </c>
      <c r="AD16" s="4">
        <v>0</v>
      </c>
      <c r="AE16" s="4">
        <v>0</v>
      </c>
      <c r="AF16" s="4">
        <v>3406007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23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8</v>
      </c>
      <c r="J18" s="24" t="s">
        <v>181</v>
      </c>
      <c r="K18" s="25">
        <v>2100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11</v>
      </c>
      <c r="V18" s="24" t="s">
        <v>169</v>
      </c>
      <c r="W18" s="25">
        <v>900</v>
      </c>
      <c r="X18" s="70"/>
      <c r="AA18" s="4">
        <v>0</v>
      </c>
      <c r="AB18" s="4">
        <v>0</v>
      </c>
      <c r="AC18" s="4">
        <v>3403007</v>
      </c>
      <c r="AD18" s="4">
        <v>0</v>
      </c>
      <c r="AE18" s="4">
        <v>0</v>
      </c>
      <c r="AF18" s="4">
        <v>3406008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20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20</v>
      </c>
      <c r="C20" s="25">
        <v>0</v>
      </c>
      <c r="D20" s="70"/>
      <c r="E20" s="23">
        <v>0</v>
      </c>
      <c r="F20" s="24" t="s">
        <v>20</v>
      </c>
      <c r="G20" s="25">
        <v>0</v>
      </c>
      <c r="H20" s="70"/>
      <c r="I20" s="23">
        <v>9</v>
      </c>
      <c r="J20" s="24" t="s">
        <v>167</v>
      </c>
      <c r="K20" s="25">
        <v>1750</v>
      </c>
      <c r="L20" s="70"/>
      <c r="M20" s="23">
        <v>0</v>
      </c>
      <c r="N20" s="24" t="s">
        <v>20</v>
      </c>
      <c r="O20" s="25">
        <v>0</v>
      </c>
      <c r="P20" s="70"/>
      <c r="Q20" s="23">
        <v>0</v>
      </c>
      <c r="R20" s="24" t="s">
        <v>20</v>
      </c>
      <c r="S20" s="25">
        <v>0</v>
      </c>
      <c r="T20" s="70"/>
      <c r="U20" s="23">
        <v>0</v>
      </c>
      <c r="V20" s="24" t="s">
        <v>20</v>
      </c>
      <c r="W20" s="25">
        <v>0</v>
      </c>
      <c r="X20" s="70"/>
      <c r="AA20" s="4">
        <v>0</v>
      </c>
      <c r="AB20" s="4">
        <v>0</v>
      </c>
      <c r="AC20" s="4">
        <v>3403008</v>
      </c>
      <c r="AD20" s="4">
        <v>0</v>
      </c>
      <c r="AE20" s="4">
        <v>0</v>
      </c>
      <c r="AF20" s="4">
        <v>3406009</v>
      </c>
    </row>
    <row r="21" spans="1:32" ht="15" customHeight="1" x14ac:dyDescent="0.15">
      <c r="A21" s="26" t="s">
        <v>19</v>
      </c>
      <c r="B21" s="27" t="s">
        <v>20</v>
      </c>
      <c r="C21" s="28">
        <v>0</v>
      </c>
      <c r="D21" s="71"/>
      <c r="E21" s="26" t="s">
        <v>19</v>
      </c>
      <c r="F21" s="27" t="s">
        <v>20</v>
      </c>
      <c r="G21" s="28">
        <v>0</v>
      </c>
      <c r="H21" s="71"/>
      <c r="I21" s="26" t="s">
        <v>19</v>
      </c>
      <c r="J21" s="27" t="s">
        <v>20</v>
      </c>
      <c r="K21" s="28">
        <v>0</v>
      </c>
      <c r="L21" s="71"/>
      <c r="M21" s="26" t="s">
        <v>19</v>
      </c>
      <c r="N21" s="27" t="s">
        <v>20</v>
      </c>
      <c r="O21" s="28">
        <v>0</v>
      </c>
      <c r="P21" s="71"/>
      <c r="Q21" s="26" t="s">
        <v>19</v>
      </c>
      <c r="R21" s="27" t="s">
        <v>20</v>
      </c>
      <c r="S21" s="28">
        <v>0</v>
      </c>
      <c r="T21" s="71"/>
      <c r="U21" s="26" t="s">
        <v>19</v>
      </c>
      <c r="V21" s="27" t="s">
        <v>20</v>
      </c>
      <c r="W21" s="28">
        <v>0</v>
      </c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  <c r="AA22" s="4">
        <v>0</v>
      </c>
      <c r="AB22" s="4">
        <v>0</v>
      </c>
      <c r="AC22" s="4">
        <v>3403009</v>
      </c>
      <c r="AD22" s="4">
        <v>0</v>
      </c>
      <c r="AE22" s="4">
        <v>0</v>
      </c>
      <c r="AF22" s="4">
        <v>3406010</v>
      </c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6250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4650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24300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1350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1000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1700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39250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27" priority="11">
      <formula>D6&lt;C6</formula>
    </cfRule>
    <cfRule type="expression" dxfId="226" priority="12">
      <formula>D6&gt;C6</formula>
    </cfRule>
  </conditionalFormatting>
  <conditionalFormatting sqref="H6:H41">
    <cfRule type="expression" dxfId="225" priority="9">
      <formula>H6&lt;G6</formula>
    </cfRule>
    <cfRule type="expression" dxfId="224" priority="10">
      <formula>H6&gt;G6</formula>
    </cfRule>
  </conditionalFormatting>
  <conditionalFormatting sqref="L6:L41">
    <cfRule type="expression" dxfId="223" priority="7">
      <formula>L6&lt;K6</formula>
    </cfRule>
    <cfRule type="expression" dxfId="222" priority="8">
      <formula>L6&gt;K6</formula>
    </cfRule>
  </conditionalFormatting>
  <conditionalFormatting sqref="P6:P41">
    <cfRule type="expression" dxfId="221" priority="5">
      <formula>P6&lt;O6</formula>
    </cfRule>
    <cfRule type="expression" dxfId="220" priority="6">
      <formula>P6&gt;O6</formula>
    </cfRule>
  </conditionalFormatting>
  <conditionalFormatting sqref="T6:T41">
    <cfRule type="expression" dxfId="219" priority="3">
      <formula>T6&lt;S6</formula>
    </cfRule>
    <cfRule type="expression" dxfId="218" priority="4">
      <formula>T6&gt;S6</formula>
    </cfRule>
  </conditionalFormatting>
  <conditionalFormatting sqref="X6:X41">
    <cfRule type="expression" dxfId="217" priority="1">
      <formula>X6&lt;W6</formula>
    </cfRule>
    <cfRule type="expression" dxfId="21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189</v>
      </c>
      <c r="C4" s="15" t="s">
        <v>190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189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191</v>
      </c>
      <c r="C6" s="25">
        <v>2500</v>
      </c>
      <c r="D6" s="70"/>
      <c r="E6" s="23">
        <v>1</v>
      </c>
      <c r="F6" s="24" t="s">
        <v>191</v>
      </c>
      <c r="G6" s="25">
        <v>3350</v>
      </c>
      <c r="H6" s="70"/>
      <c r="I6" s="23">
        <v>1</v>
      </c>
      <c r="J6" s="24" t="s">
        <v>191</v>
      </c>
      <c r="K6" s="25">
        <v>4000</v>
      </c>
      <c r="L6" s="70"/>
      <c r="M6" s="23">
        <v>1</v>
      </c>
      <c r="N6" s="24" t="s">
        <v>192</v>
      </c>
      <c r="O6" s="25">
        <v>250</v>
      </c>
      <c r="P6" s="70"/>
      <c r="Q6" s="23">
        <v>1</v>
      </c>
      <c r="R6" s="24" t="s">
        <v>192</v>
      </c>
      <c r="S6" s="25">
        <v>400</v>
      </c>
      <c r="T6" s="70"/>
      <c r="U6" s="23">
        <v>1</v>
      </c>
      <c r="V6" s="24" t="s">
        <v>193</v>
      </c>
      <c r="W6" s="25">
        <v>550</v>
      </c>
      <c r="X6" s="70"/>
      <c r="AA6" s="4">
        <v>3411001</v>
      </c>
      <c r="AB6" s="4">
        <v>3412001</v>
      </c>
      <c r="AC6" s="4">
        <v>3413001</v>
      </c>
      <c r="AD6" s="4">
        <v>3414001</v>
      </c>
      <c r="AE6" s="4">
        <v>3415001</v>
      </c>
      <c r="AF6" s="4">
        <v>3416001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194</v>
      </c>
      <c r="C8" s="25">
        <v>550</v>
      </c>
      <c r="D8" s="70"/>
      <c r="E8" s="23">
        <v>3</v>
      </c>
      <c r="F8" s="24" t="s">
        <v>198</v>
      </c>
      <c r="G8" s="25">
        <v>350</v>
      </c>
      <c r="H8" s="70"/>
      <c r="I8" s="23">
        <v>2</v>
      </c>
      <c r="J8" s="24" t="s">
        <v>195</v>
      </c>
      <c r="K8" s="25">
        <v>700</v>
      </c>
      <c r="L8" s="70"/>
      <c r="M8" s="23">
        <v>4</v>
      </c>
      <c r="N8" s="24" t="s">
        <v>200</v>
      </c>
      <c r="O8" s="25">
        <v>50</v>
      </c>
      <c r="P8" s="70"/>
      <c r="Q8" s="23">
        <v>3</v>
      </c>
      <c r="R8" s="24" t="s">
        <v>201</v>
      </c>
      <c r="S8" s="25">
        <v>1350</v>
      </c>
      <c r="T8" s="70"/>
      <c r="U8" s="23">
        <v>3</v>
      </c>
      <c r="V8" s="24" t="s">
        <v>196</v>
      </c>
      <c r="W8" s="25">
        <v>100</v>
      </c>
      <c r="X8" s="70"/>
      <c r="AA8" s="4">
        <v>3411004</v>
      </c>
      <c r="AB8" s="4">
        <v>3412002</v>
      </c>
      <c r="AC8" s="4">
        <v>3413002</v>
      </c>
      <c r="AD8" s="4">
        <v>3414002</v>
      </c>
      <c r="AE8" s="4">
        <v>3415002</v>
      </c>
      <c r="AF8" s="4">
        <v>3416003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197</v>
      </c>
      <c r="C10" s="25">
        <v>700</v>
      </c>
      <c r="D10" s="70"/>
      <c r="E10" s="23">
        <v>5</v>
      </c>
      <c r="F10" s="24" t="s">
        <v>194</v>
      </c>
      <c r="G10" s="25">
        <v>150</v>
      </c>
      <c r="H10" s="70"/>
      <c r="I10" s="23">
        <v>3</v>
      </c>
      <c r="J10" s="24" t="s">
        <v>199</v>
      </c>
      <c r="K10" s="25">
        <v>1450</v>
      </c>
      <c r="L10" s="70"/>
      <c r="M10" s="23">
        <v>6</v>
      </c>
      <c r="N10" s="24" t="s">
        <v>193</v>
      </c>
      <c r="O10" s="25">
        <v>50</v>
      </c>
      <c r="P10" s="70"/>
      <c r="Q10" s="23">
        <v>6</v>
      </c>
      <c r="R10" s="24" t="s">
        <v>193</v>
      </c>
      <c r="S10" s="25">
        <v>100</v>
      </c>
      <c r="T10" s="70"/>
      <c r="U10" s="23">
        <v>5</v>
      </c>
      <c r="V10" s="24" t="s">
        <v>197</v>
      </c>
      <c r="W10" s="25">
        <v>200</v>
      </c>
      <c r="X10" s="70"/>
      <c r="AA10" s="4">
        <v>3411005</v>
      </c>
      <c r="AB10" s="4">
        <v>3412003</v>
      </c>
      <c r="AC10" s="4">
        <v>3413003</v>
      </c>
      <c r="AD10" s="4">
        <v>3414004</v>
      </c>
      <c r="AE10" s="4">
        <v>3415003</v>
      </c>
      <c r="AF10" s="4">
        <v>3416005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6</v>
      </c>
      <c r="F12" s="24" t="s">
        <v>197</v>
      </c>
      <c r="G12" s="25">
        <v>400</v>
      </c>
      <c r="H12" s="70"/>
      <c r="I12" s="23">
        <v>4</v>
      </c>
      <c r="J12" s="24" t="s">
        <v>202</v>
      </c>
      <c r="K12" s="25">
        <v>3100</v>
      </c>
      <c r="L12" s="70"/>
      <c r="M12" s="23">
        <v>7</v>
      </c>
      <c r="N12" s="24" t="s">
        <v>197</v>
      </c>
      <c r="O12" s="25">
        <v>250</v>
      </c>
      <c r="P12" s="70"/>
      <c r="Q12" s="23">
        <v>7</v>
      </c>
      <c r="R12" s="24" t="s">
        <v>203</v>
      </c>
      <c r="S12" s="25">
        <v>150</v>
      </c>
      <c r="T12" s="70"/>
      <c r="U12" s="23">
        <v>6</v>
      </c>
      <c r="V12" s="24" t="s">
        <v>808</v>
      </c>
      <c r="W12" s="25">
        <v>50</v>
      </c>
      <c r="X12" s="70"/>
      <c r="AA12" s="4">
        <v>0</v>
      </c>
      <c r="AB12" s="4">
        <v>3412005</v>
      </c>
      <c r="AC12" s="4">
        <v>3413004</v>
      </c>
      <c r="AD12" s="4">
        <v>3414006</v>
      </c>
      <c r="AE12" s="4">
        <v>3415006</v>
      </c>
      <c r="AF12" s="4">
        <v>0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7</v>
      </c>
      <c r="F14" s="24" t="s">
        <v>193</v>
      </c>
      <c r="G14" s="25">
        <v>200</v>
      </c>
      <c r="H14" s="70"/>
      <c r="I14" s="23">
        <v>5</v>
      </c>
      <c r="J14" s="24" t="s">
        <v>198</v>
      </c>
      <c r="K14" s="25">
        <v>1100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0</v>
      </c>
      <c r="V14" s="24" t="s">
        <v>20</v>
      </c>
      <c r="W14" s="25">
        <v>0</v>
      </c>
      <c r="X14" s="70"/>
      <c r="AA14" s="4">
        <v>0</v>
      </c>
      <c r="AB14" s="4">
        <v>3412006</v>
      </c>
      <c r="AC14" s="4">
        <v>3413005</v>
      </c>
      <c r="AD14" s="4">
        <v>3414007</v>
      </c>
      <c r="AE14" s="4">
        <v>3415007</v>
      </c>
      <c r="AF14" s="4">
        <v>0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6</v>
      </c>
      <c r="J16" s="24" t="s">
        <v>201</v>
      </c>
      <c r="K16" s="25">
        <v>5000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0</v>
      </c>
      <c r="V16" s="24" t="s">
        <v>20</v>
      </c>
      <c r="W16" s="25">
        <v>0</v>
      </c>
      <c r="X16" s="70"/>
      <c r="AA16" s="4">
        <v>0</v>
      </c>
      <c r="AB16" s="4">
        <v>0</v>
      </c>
      <c r="AC16" s="4">
        <v>3413006</v>
      </c>
      <c r="AD16" s="4">
        <v>0</v>
      </c>
      <c r="AE16" s="4">
        <v>0</v>
      </c>
      <c r="AF16" s="4">
        <v>0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7</v>
      </c>
      <c r="J18" s="24" t="s">
        <v>194</v>
      </c>
      <c r="K18" s="25">
        <v>1500</v>
      </c>
      <c r="L18" s="70"/>
      <c r="M18" s="23">
        <v>0</v>
      </c>
      <c r="N18" s="24" t="s">
        <v>20</v>
      </c>
      <c r="O18" s="25">
        <v>0</v>
      </c>
      <c r="P18" s="70"/>
      <c r="Q18" s="23">
        <v>0</v>
      </c>
      <c r="R18" s="24" t="s">
        <v>20</v>
      </c>
      <c r="S18" s="25">
        <v>0</v>
      </c>
      <c r="T18" s="70"/>
      <c r="U18" s="23">
        <v>0</v>
      </c>
      <c r="V18" s="24" t="s">
        <v>20</v>
      </c>
      <c r="W18" s="25">
        <v>0</v>
      </c>
      <c r="X18" s="70"/>
      <c r="AA18" s="4">
        <v>0</v>
      </c>
      <c r="AB18" s="4">
        <v>0</v>
      </c>
      <c r="AC18" s="4">
        <v>3413007</v>
      </c>
      <c r="AD18" s="4">
        <v>0</v>
      </c>
      <c r="AE18" s="4">
        <v>0</v>
      </c>
      <c r="AF18" s="4">
        <v>0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20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3750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4450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16850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600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2000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900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28550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15" priority="11">
      <formula>D6&lt;C6</formula>
    </cfRule>
    <cfRule type="expression" dxfId="214" priority="12">
      <formula>D6&gt;C6</formula>
    </cfRule>
  </conditionalFormatting>
  <conditionalFormatting sqref="H6:H41">
    <cfRule type="expression" dxfId="213" priority="9">
      <formula>H6&lt;G6</formula>
    </cfRule>
    <cfRule type="expression" dxfId="212" priority="10">
      <formula>H6&gt;G6</formula>
    </cfRule>
  </conditionalFormatting>
  <conditionalFormatting sqref="L6:L41">
    <cfRule type="expression" dxfId="211" priority="7">
      <formula>L6&lt;K6</formula>
    </cfRule>
    <cfRule type="expression" dxfId="210" priority="8">
      <formula>L6&gt;K6</formula>
    </cfRule>
  </conditionalFormatting>
  <conditionalFormatting sqref="P6:P41">
    <cfRule type="expression" dxfId="209" priority="5">
      <formula>P6&lt;O6</formula>
    </cfRule>
    <cfRule type="expression" dxfId="208" priority="6">
      <formula>P6&gt;O6</formula>
    </cfRule>
  </conditionalFormatting>
  <conditionalFormatting sqref="T6:T41">
    <cfRule type="expression" dxfId="207" priority="3">
      <formula>T6&lt;S6</formula>
    </cfRule>
    <cfRule type="expression" dxfId="206" priority="4">
      <formula>T6&gt;S6</formula>
    </cfRule>
  </conditionalFormatting>
  <conditionalFormatting sqref="X6:X41">
    <cfRule type="expression" dxfId="205" priority="1">
      <formula>X6&lt;W6</formula>
    </cfRule>
    <cfRule type="expression" dxfId="20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204</v>
      </c>
      <c r="C4" s="15" t="s">
        <v>205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204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206</v>
      </c>
      <c r="C6" s="25">
        <v>450</v>
      </c>
      <c r="D6" s="70"/>
      <c r="E6" s="23">
        <v>1</v>
      </c>
      <c r="F6" s="24" t="s">
        <v>207</v>
      </c>
      <c r="G6" s="25">
        <v>1300</v>
      </c>
      <c r="H6" s="70"/>
      <c r="I6" s="23">
        <v>1</v>
      </c>
      <c r="J6" s="24" t="s">
        <v>207</v>
      </c>
      <c r="K6" s="25">
        <v>3600</v>
      </c>
      <c r="L6" s="70"/>
      <c r="M6" s="23">
        <v>1</v>
      </c>
      <c r="N6" s="24" t="s">
        <v>208</v>
      </c>
      <c r="O6" s="25">
        <v>50</v>
      </c>
      <c r="P6" s="70"/>
      <c r="Q6" s="23">
        <v>1</v>
      </c>
      <c r="R6" s="24" t="s">
        <v>208</v>
      </c>
      <c r="S6" s="25">
        <v>100</v>
      </c>
      <c r="T6" s="70"/>
      <c r="U6" s="23">
        <v>1</v>
      </c>
      <c r="V6" s="24" t="s">
        <v>209</v>
      </c>
      <c r="W6" s="25">
        <v>150</v>
      </c>
      <c r="X6" s="70"/>
      <c r="AA6" s="4">
        <v>3421001</v>
      </c>
      <c r="AB6" s="4">
        <v>3422001</v>
      </c>
      <c r="AC6" s="4">
        <v>3423001</v>
      </c>
      <c r="AD6" s="4">
        <v>3424001</v>
      </c>
      <c r="AE6" s="4">
        <v>3425001</v>
      </c>
      <c r="AF6" s="4">
        <v>3426001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23</v>
      </c>
      <c r="O7" s="28">
        <v>0</v>
      </c>
      <c r="P7" s="71"/>
      <c r="Q7" s="26" t="s">
        <v>19</v>
      </c>
      <c r="R7" s="27" t="s">
        <v>23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210</v>
      </c>
      <c r="C8" s="25">
        <v>1000</v>
      </c>
      <c r="D8" s="70"/>
      <c r="E8" s="23">
        <v>2</v>
      </c>
      <c r="F8" s="24" t="s">
        <v>208</v>
      </c>
      <c r="G8" s="25">
        <v>50</v>
      </c>
      <c r="H8" s="70"/>
      <c r="I8" s="23">
        <v>2</v>
      </c>
      <c r="J8" s="24" t="s">
        <v>210</v>
      </c>
      <c r="K8" s="25">
        <v>2350</v>
      </c>
      <c r="L8" s="70"/>
      <c r="M8" s="23">
        <v>2</v>
      </c>
      <c r="N8" s="24" t="s">
        <v>211</v>
      </c>
      <c r="O8" s="25">
        <v>100</v>
      </c>
      <c r="P8" s="70"/>
      <c r="Q8" s="23">
        <v>2</v>
      </c>
      <c r="R8" s="24" t="s">
        <v>211</v>
      </c>
      <c r="S8" s="25">
        <v>150</v>
      </c>
      <c r="T8" s="70"/>
      <c r="U8" s="23">
        <v>2</v>
      </c>
      <c r="V8" s="24" t="s">
        <v>212</v>
      </c>
      <c r="W8" s="25">
        <v>150</v>
      </c>
      <c r="X8" s="70"/>
      <c r="AA8" s="4">
        <v>3421002</v>
      </c>
      <c r="AB8" s="4">
        <v>3422002</v>
      </c>
      <c r="AC8" s="4">
        <v>3423002</v>
      </c>
      <c r="AD8" s="4">
        <v>3424002</v>
      </c>
      <c r="AE8" s="4">
        <v>3425002</v>
      </c>
      <c r="AF8" s="4">
        <v>3426002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23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3</v>
      </c>
      <c r="B10" s="24" t="s">
        <v>213</v>
      </c>
      <c r="C10" s="25">
        <v>300</v>
      </c>
      <c r="D10" s="70"/>
      <c r="E10" s="23">
        <v>3</v>
      </c>
      <c r="F10" s="24" t="s">
        <v>211</v>
      </c>
      <c r="G10" s="25">
        <v>100</v>
      </c>
      <c r="H10" s="70"/>
      <c r="I10" s="23">
        <v>3</v>
      </c>
      <c r="J10" s="24" t="s">
        <v>214</v>
      </c>
      <c r="K10" s="25">
        <v>1550</v>
      </c>
      <c r="L10" s="70"/>
      <c r="M10" s="23">
        <v>3</v>
      </c>
      <c r="N10" s="24" t="s">
        <v>213</v>
      </c>
      <c r="O10" s="25">
        <v>50</v>
      </c>
      <c r="P10" s="70"/>
      <c r="Q10" s="23">
        <v>3</v>
      </c>
      <c r="R10" s="24" t="s">
        <v>213</v>
      </c>
      <c r="S10" s="25">
        <v>100</v>
      </c>
      <c r="T10" s="70"/>
      <c r="U10" s="23">
        <v>3</v>
      </c>
      <c r="V10" s="24" t="s">
        <v>215</v>
      </c>
      <c r="W10" s="25">
        <v>150</v>
      </c>
      <c r="X10" s="70"/>
      <c r="AA10" s="4">
        <v>3421003</v>
      </c>
      <c r="AB10" s="4">
        <v>3422003</v>
      </c>
      <c r="AC10" s="4">
        <v>3423003</v>
      </c>
      <c r="AD10" s="4">
        <v>3424003</v>
      </c>
      <c r="AE10" s="4">
        <v>3425003</v>
      </c>
      <c r="AF10" s="4">
        <v>3426003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23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4</v>
      </c>
      <c r="B12" s="24" t="s">
        <v>216</v>
      </c>
      <c r="C12" s="25">
        <v>500</v>
      </c>
      <c r="D12" s="70"/>
      <c r="E12" s="23">
        <v>4</v>
      </c>
      <c r="F12" s="24" t="s">
        <v>217</v>
      </c>
      <c r="G12" s="25">
        <v>1300</v>
      </c>
      <c r="H12" s="70"/>
      <c r="I12" s="23">
        <v>5</v>
      </c>
      <c r="J12" s="24" t="s">
        <v>216</v>
      </c>
      <c r="K12" s="25">
        <v>4400</v>
      </c>
      <c r="L12" s="70"/>
      <c r="M12" s="23">
        <v>4</v>
      </c>
      <c r="N12" s="24" t="s">
        <v>218</v>
      </c>
      <c r="O12" s="25">
        <v>50</v>
      </c>
      <c r="P12" s="70"/>
      <c r="Q12" s="23">
        <v>4</v>
      </c>
      <c r="R12" s="24" t="s">
        <v>218</v>
      </c>
      <c r="S12" s="25">
        <v>100</v>
      </c>
      <c r="T12" s="70"/>
      <c r="U12" s="23">
        <v>5</v>
      </c>
      <c r="V12" s="24" t="s">
        <v>219</v>
      </c>
      <c r="W12" s="25">
        <v>150</v>
      </c>
      <c r="X12" s="70"/>
      <c r="AA12" s="4">
        <v>3421004</v>
      </c>
      <c r="AB12" s="4">
        <v>3422004</v>
      </c>
      <c r="AC12" s="4">
        <v>3423005</v>
      </c>
      <c r="AD12" s="4">
        <v>3424004</v>
      </c>
      <c r="AE12" s="4">
        <v>3425004</v>
      </c>
      <c r="AF12" s="4">
        <v>3426005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6</v>
      </c>
      <c r="B14" s="24" t="s">
        <v>220</v>
      </c>
      <c r="C14" s="25">
        <v>300</v>
      </c>
      <c r="D14" s="70"/>
      <c r="E14" s="23">
        <v>5</v>
      </c>
      <c r="F14" s="24" t="s">
        <v>219</v>
      </c>
      <c r="G14" s="25">
        <v>50</v>
      </c>
      <c r="H14" s="70"/>
      <c r="I14" s="23">
        <v>6</v>
      </c>
      <c r="J14" s="24" t="s">
        <v>217</v>
      </c>
      <c r="K14" s="25">
        <v>2350</v>
      </c>
      <c r="L14" s="70"/>
      <c r="M14" s="23">
        <v>5</v>
      </c>
      <c r="N14" s="24" t="s">
        <v>220</v>
      </c>
      <c r="O14" s="25">
        <v>50</v>
      </c>
      <c r="P14" s="70"/>
      <c r="Q14" s="23">
        <v>5</v>
      </c>
      <c r="R14" s="24" t="s">
        <v>220</v>
      </c>
      <c r="S14" s="25">
        <v>100</v>
      </c>
      <c r="T14" s="70"/>
      <c r="U14" s="23">
        <v>6</v>
      </c>
      <c r="V14" s="24" t="s">
        <v>221</v>
      </c>
      <c r="W14" s="25">
        <v>50</v>
      </c>
      <c r="X14" s="70"/>
      <c r="AA14" s="4">
        <v>3421006</v>
      </c>
      <c r="AB14" s="4">
        <v>3422005</v>
      </c>
      <c r="AC14" s="4">
        <v>3423006</v>
      </c>
      <c r="AD14" s="4">
        <v>3424005</v>
      </c>
      <c r="AE14" s="4">
        <v>3425005</v>
      </c>
      <c r="AF14" s="4">
        <v>3426006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7</v>
      </c>
      <c r="J16" s="24" t="s">
        <v>222</v>
      </c>
      <c r="K16" s="25">
        <v>1100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7</v>
      </c>
      <c r="V16" s="24" t="s">
        <v>223</v>
      </c>
      <c r="W16" s="25">
        <v>100</v>
      </c>
      <c r="X16" s="70"/>
      <c r="AA16" s="4">
        <v>0</v>
      </c>
      <c r="AB16" s="4">
        <v>0</v>
      </c>
      <c r="AC16" s="4">
        <v>3423007</v>
      </c>
      <c r="AD16" s="4">
        <v>0</v>
      </c>
      <c r="AE16" s="4">
        <v>0</v>
      </c>
      <c r="AF16" s="4">
        <v>3426007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32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2550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2800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15350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300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550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750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22300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03" priority="11">
      <formula>D6&lt;C6</formula>
    </cfRule>
    <cfRule type="expression" dxfId="202" priority="12">
      <formula>D6&gt;C6</formula>
    </cfRule>
  </conditionalFormatting>
  <conditionalFormatting sqref="H6:H41">
    <cfRule type="expression" dxfId="201" priority="9">
      <formula>H6&lt;G6</formula>
    </cfRule>
    <cfRule type="expression" dxfId="200" priority="10">
      <formula>H6&gt;G6</formula>
    </cfRule>
  </conditionalFormatting>
  <conditionalFormatting sqref="L6:L41">
    <cfRule type="expression" dxfId="199" priority="7">
      <formula>L6&lt;K6</formula>
    </cfRule>
    <cfRule type="expression" dxfId="198" priority="8">
      <formula>L6&gt;K6</formula>
    </cfRule>
  </conditionalFormatting>
  <conditionalFormatting sqref="P6:P41">
    <cfRule type="expression" dxfId="197" priority="5">
      <formula>P6&lt;O6</formula>
    </cfRule>
    <cfRule type="expression" dxfId="196" priority="6">
      <formula>P6&gt;O6</formula>
    </cfRule>
  </conditionalFormatting>
  <conditionalFormatting sqref="T6:T41">
    <cfRule type="expression" dxfId="195" priority="3">
      <formula>T6&lt;S6</formula>
    </cfRule>
    <cfRule type="expression" dxfId="194" priority="4">
      <formula>T6&gt;S6</formula>
    </cfRule>
  </conditionalFormatting>
  <conditionalFormatting sqref="X6:X41">
    <cfRule type="expression" dxfId="193" priority="1">
      <formula>X6&lt;W6</formula>
    </cfRule>
    <cfRule type="expression" dxfId="19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224</v>
      </c>
      <c r="C4" s="15" t="s">
        <v>225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224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226</v>
      </c>
      <c r="C6" s="25">
        <v>2000</v>
      </c>
      <c r="D6" s="70"/>
      <c r="E6" s="23">
        <v>1</v>
      </c>
      <c r="F6" s="24" t="s">
        <v>226</v>
      </c>
      <c r="G6" s="25">
        <v>1100</v>
      </c>
      <c r="H6" s="70"/>
      <c r="I6" s="23">
        <v>1</v>
      </c>
      <c r="J6" s="24" t="s">
        <v>226</v>
      </c>
      <c r="K6" s="25">
        <v>4200</v>
      </c>
      <c r="L6" s="70"/>
      <c r="M6" s="23">
        <v>1</v>
      </c>
      <c r="N6" s="24" t="s">
        <v>227</v>
      </c>
      <c r="O6" s="25">
        <v>150</v>
      </c>
      <c r="P6" s="70"/>
      <c r="Q6" s="23">
        <v>2</v>
      </c>
      <c r="R6" s="24" t="s">
        <v>228</v>
      </c>
      <c r="S6" s="25">
        <v>200</v>
      </c>
      <c r="T6" s="70"/>
      <c r="U6" s="23">
        <v>1</v>
      </c>
      <c r="V6" s="24" t="s">
        <v>227</v>
      </c>
      <c r="W6" s="25">
        <v>450</v>
      </c>
      <c r="X6" s="70"/>
      <c r="AA6" s="4">
        <v>3431001</v>
      </c>
      <c r="AB6" s="4">
        <v>3432001</v>
      </c>
      <c r="AC6" s="4">
        <v>3433001</v>
      </c>
      <c r="AD6" s="4">
        <v>3434001</v>
      </c>
      <c r="AE6" s="4">
        <v>3435002</v>
      </c>
      <c r="AF6" s="4">
        <v>3436001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229</v>
      </c>
      <c r="C8" s="25">
        <v>400</v>
      </c>
      <c r="D8" s="70"/>
      <c r="E8" s="23">
        <v>3</v>
      </c>
      <c r="F8" s="24" t="s">
        <v>235</v>
      </c>
      <c r="G8" s="25">
        <v>200</v>
      </c>
      <c r="H8" s="70"/>
      <c r="I8" s="23">
        <v>4</v>
      </c>
      <c r="J8" s="24" t="s">
        <v>230</v>
      </c>
      <c r="K8" s="25">
        <v>4200</v>
      </c>
      <c r="L8" s="70"/>
      <c r="M8" s="23">
        <v>3</v>
      </c>
      <c r="N8" s="24" t="s">
        <v>824</v>
      </c>
      <c r="O8" s="25">
        <v>50</v>
      </c>
      <c r="P8" s="70"/>
      <c r="Q8" s="23">
        <v>3</v>
      </c>
      <c r="R8" s="24" t="s">
        <v>231</v>
      </c>
      <c r="S8" s="25">
        <v>50</v>
      </c>
      <c r="T8" s="70"/>
      <c r="U8" s="23">
        <v>3</v>
      </c>
      <c r="V8" s="24" t="s">
        <v>824</v>
      </c>
      <c r="W8" s="25">
        <v>200</v>
      </c>
      <c r="X8" s="70"/>
      <c r="AA8" s="4">
        <v>3431003</v>
      </c>
      <c r="AB8" s="4">
        <v>3432002</v>
      </c>
      <c r="AC8" s="4">
        <v>3433002</v>
      </c>
      <c r="AD8" s="4">
        <v>3434002</v>
      </c>
      <c r="AE8" s="4">
        <v>3435003</v>
      </c>
      <c r="AF8" s="4">
        <v>3436002</v>
      </c>
    </row>
    <row r="9" spans="1:32" ht="15" customHeight="1" x14ac:dyDescent="0.15">
      <c r="A9" s="26" t="s">
        <v>19</v>
      </c>
      <c r="B9" s="27" t="s">
        <v>232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233</v>
      </c>
      <c r="S9" s="28">
        <v>0</v>
      </c>
      <c r="T9" s="71"/>
      <c r="U9" s="26" t="s">
        <v>19</v>
      </c>
      <c r="V9" s="27" t="s">
        <v>23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234</v>
      </c>
      <c r="C10" s="25">
        <v>750</v>
      </c>
      <c r="D10" s="70"/>
      <c r="E10" s="23">
        <v>8</v>
      </c>
      <c r="F10" s="24" t="s">
        <v>241</v>
      </c>
      <c r="G10" s="25">
        <v>200</v>
      </c>
      <c r="H10" s="70"/>
      <c r="I10" s="23">
        <v>5</v>
      </c>
      <c r="J10" s="24" t="s">
        <v>237</v>
      </c>
      <c r="K10" s="25">
        <v>1750</v>
      </c>
      <c r="L10" s="70"/>
      <c r="M10" s="23">
        <v>4</v>
      </c>
      <c r="N10" s="24" t="s">
        <v>238</v>
      </c>
      <c r="O10" s="25">
        <v>100</v>
      </c>
      <c r="P10" s="70"/>
      <c r="Q10" s="23">
        <v>4</v>
      </c>
      <c r="R10" s="24" t="s">
        <v>235</v>
      </c>
      <c r="S10" s="25">
        <v>50</v>
      </c>
      <c r="T10" s="70"/>
      <c r="U10" s="23">
        <v>4</v>
      </c>
      <c r="V10" s="24" t="s">
        <v>239</v>
      </c>
      <c r="W10" s="25">
        <v>100</v>
      </c>
      <c r="X10" s="70"/>
      <c r="AA10" s="4">
        <v>3431004</v>
      </c>
      <c r="AB10" s="4">
        <v>3432003</v>
      </c>
      <c r="AC10" s="4">
        <v>3433004</v>
      </c>
      <c r="AD10" s="4">
        <v>3434003</v>
      </c>
      <c r="AE10" s="4">
        <v>3435004</v>
      </c>
      <c r="AF10" s="4">
        <v>3436003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23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5</v>
      </c>
      <c r="B12" s="24" t="s">
        <v>236</v>
      </c>
      <c r="C12" s="25">
        <v>950</v>
      </c>
      <c r="D12" s="70"/>
      <c r="E12" s="23">
        <v>9</v>
      </c>
      <c r="F12" s="24" t="s">
        <v>228</v>
      </c>
      <c r="G12" s="25">
        <v>50</v>
      </c>
      <c r="H12" s="70"/>
      <c r="I12" s="23">
        <v>6</v>
      </c>
      <c r="J12" s="24" t="s">
        <v>240</v>
      </c>
      <c r="K12" s="25">
        <v>2650</v>
      </c>
      <c r="L12" s="70"/>
      <c r="M12" s="23">
        <v>5</v>
      </c>
      <c r="N12" s="24" t="s">
        <v>241</v>
      </c>
      <c r="O12" s="25">
        <v>100</v>
      </c>
      <c r="P12" s="70"/>
      <c r="Q12" s="23">
        <v>5</v>
      </c>
      <c r="R12" s="24" t="s">
        <v>238</v>
      </c>
      <c r="S12" s="25">
        <v>200</v>
      </c>
      <c r="T12" s="70"/>
      <c r="U12" s="23">
        <v>5</v>
      </c>
      <c r="V12" s="24" t="s">
        <v>241</v>
      </c>
      <c r="W12" s="25">
        <v>200</v>
      </c>
      <c r="X12" s="70"/>
      <c r="AA12" s="4">
        <v>3431005</v>
      </c>
      <c r="AB12" s="4">
        <v>3432004</v>
      </c>
      <c r="AC12" s="4">
        <v>3433005</v>
      </c>
      <c r="AD12" s="4">
        <v>3434004</v>
      </c>
      <c r="AE12" s="4">
        <v>3435005</v>
      </c>
      <c r="AF12" s="4">
        <v>3436004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23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6</v>
      </c>
      <c r="B14" s="24" t="s">
        <v>237</v>
      </c>
      <c r="C14" s="25">
        <v>1150</v>
      </c>
      <c r="D14" s="70"/>
      <c r="E14" s="23">
        <v>10</v>
      </c>
      <c r="F14" s="24" t="s">
        <v>238</v>
      </c>
      <c r="G14" s="25">
        <v>450</v>
      </c>
      <c r="H14" s="70"/>
      <c r="I14" s="23">
        <v>7</v>
      </c>
      <c r="J14" s="24" t="s">
        <v>243</v>
      </c>
      <c r="K14" s="25">
        <v>1350</v>
      </c>
      <c r="L14" s="70"/>
      <c r="M14" s="23">
        <v>6</v>
      </c>
      <c r="N14" s="24" t="s">
        <v>244</v>
      </c>
      <c r="O14" s="25">
        <v>50</v>
      </c>
      <c r="P14" s="70"/>
      <c r="Q14" s="23">
        <v>9</v>
      </c>
      <c r="R14" s="24" t="s">
        <v>244</v>
      </c>
      <c r="S14" s="25">
        <v>150</v>
      </c>
      <c r="T14" s="70"/>
      <c r="U14" s="23">
        <v>6</v>
      </c>
      <c r="V14" s="24" t="s">
        <v>245</v>
      </c>
      <c r="W14" s="25">
        <v>200</v>
      </c>
      <c r="X14" s="70"/>
      <c r="AA14" s="4">
        <v>3431006</v>
      </c>
      <c r="AB14" s="4">
        <v>3432006</v>
      </c>
      <c r="AC14" s="4">
        <v>3433006</v>
      </c>
      <c r="AD14" s="4">
        <v>3434005</v>
      </c>
      <c r="AE14" s="4">
        <v>3435007</v>
      </c>
      <c r="AF14" s="4">
        <v>3436005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23</v>
      </c>
      <c r="O15" s="28">
        <v>0</v>
      </c>
      <c r="P15" s="71"/>
      <c r="Q15" s="26" t="s">
        <v>19</v>
      </c>
      <c r="R15" s="27" t="s">
        <v>23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7</v>
      </c>
      <c r="B16" s="24" t="s">
        <v>242</v>
      </c>
      <c r="C16" s="25">
        <v>750</v>
      </c>
      <c r="D16" s="70"/>
      <c r="E16" s="23">
        <v>11</v>
      </c>
      <c r="F16" s="24" t="s">
        <v>244</v>
      </c>
      <c r="G16" s="25">
        <v>200</v>
      </c>
      <c r="H16" s="70"/>
      <c r="I16" s="23">
        <v>0</v>
      </c>
      <c r="J16" s="24" t="s">
        <v>20</v>
      </c>
      <c r="K16" s="25">
        <v>0</v>
      </c>
      <c r="L16" s="70"/>
      <c r="M16" s="23">
        <v>7</v>
      </c>
      <c r="N16" s="24" t="s">
        <v>235</v>
      </c>
      <c r="O16" s="25">
        <v>50</v>
      </c>
      <c r="P16" s="70"/>
      <c r="Q16" s="23">
        <v>10</v>
      </c>
      <c r="R16" s="24" t="s">
        <v>246</v>
      </c>
      <c r="S16" s="25">
        <v>250</v>
      </c>
      <c r="T16" s="70"/>
      <c r="U16" s="23">
        <v>7</v>
      </c>
      <c r="V16" s="24" t="s">
        <v>235</v>
      </c>
      <c r="W16" s="25">
        <v>0</v>
      </c>
      <c r="X16" s="70"/>
      <c r="AA16" s="4">
        <v>3431007</v>
      </c>
      <c r="AB16" s="4">
        <v>3432008</v>
      </c>
      <c r="AC16" s="4">
        <v>3433007</v>
      </c>
      <c r="AD16" s="4">
        <v>3434006</v>
      </c>
      <c r="AE16" s="4">
        <v>3435008</v>
      </c>
      <c r="AF16" s="4">
        <v>3436006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23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  <c r="AA18" s="4">
        <v>0</v>
      </c>
      <c r="AB18" s="4">
        <v>0</v>
      </c>
      <c r="AC18" s="4">
        <v>0</v>
      </c>
      <c r="AD18" s="4">
        <v>0</v>
      </c>
      <c r="AE18" s="4">
        <v>3435009</v>
      </c>
      <c r="AF18" s="4">
        <v>0</v>
      </c>
    </row>
    <row r="19" spans="1:32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  <c r="AA20" s="4">
        <v>0</v>
      </c>
      <c r="AB20" s="4">
        <v>0</v>
      </c>
      <c r="AC20" s="4">
        <v>0</v>
      </c>
      <c r="AD20" s="4">
        <v>0</v>
      </c>
      <c r="AE20" s="4">
        <v>3435010</v>
      </c>
      <c r="AF20" s="4">
        <v>0</v>
      </c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6000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2200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14150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500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900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1150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24900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91" priority="11">
      <formula>D6&lt;C6</formula>
    </cfRule>
    <cfRule type="expression" dxfId="190" priority="12">
      <formula>D6&gt;C6</formula>
    </cfRule>
  </conditionalFormatting>
  <conditionalFormatting sqref="H6:H41">
    <cfRule type="expression" dxfId="189" priority="9">
      <formula>H6&lt;G6</formula>
    </cfRule>
    <cfRule type="expression" dxfId="188" priority="10">
      <formula>H6&gt;G6</formula>
    </cfRule>
  </conditionalFormatting>
  <conditionalFormatting sqref="L6:L41">
    <cfRule type="expression" dxfId="187" priority="7">
      <formula>L6&lt;K6</formula>
    </cfRule>
    <cfRule type="expression" dxfId="186" priority="8">
      <formula>L6&gt;K6</formula>
    </cfRule>
  </conditionalFormatting>
  <conditionalFormatting sqref="P6:P41">
    <cfRule type="expression" dxfId="185" priority="5">
      <formula>P6&lt;O6</formula>
    </cfRule>
    <cfRule type="expression" dxfId="184" priority="6">
      <formula>P6&gt;O6</formula>
    </cfRule>
  </conditionalFormatting>
  <conditionalFormatting sqref="T6:T41">
    <cfRule type="expression" dxfId="183" priority="3">
      <formula>T6&lt;S6</formula>
    </cfRule>
    <cfRule type="expression" dxfId="182" priority="4">
      <formula>T6&gt;S6</formula>
    </cfRule>
  </conditionalFormatting>
  <conditionalFormatting sqref="X6:X41">
    <cfRule type="expression" dxfId="181" priority="1">
      <formula>X6&lt;W6</formula>
    </cfRule>
    <cfRule type="expression" dxfId="18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247</v>
      </c>
      <c r="C4" s="15" t="s">
        <v>248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247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249</v>
      </c>
      <c r="C6" s="25">
        <v>1850</v>
      </c>
      <c r="D6" s="70"/>
      <c r="E6" s="23">
        <v>2</v>
      </c>
      <c r="F6" s="24" t="s">
        <v>250</v>
      </c>
      <c r="G6" s="25">
        <v>500</v>
      </c>
      <c r="H6" s="70"/>
      <c r="I6" s="23">
        <v>1</v>
      </c>
      <c r="J6" s="24" t="s">
        <v>249</v>
      </c>
      <c r="K6" s="25">
        <v>2300</v>
      </c>
      <c r="L6" s="70"/>
      <c r="M6" s="23">
        <v>1</v>
      </c>
      <c r="N6" s="24" t="s">
        <v>251</v>
      </c>
      <c r="O6" s="25">
        <v>150</v>
      </c>
      <c r="P6" s="70"/>
      <c r="Q6" s="23">
        <v>1</v>
      </c>
      <c r="R6" s="24" t="s">
        <v>251</v>
      </c>
      <c r="S6" s="25">
        <v>200</v>
      </c>
      <c r="T6" s="70"/>
      <c r="U6" s="23">
        <v>1</v>
      </c>
      <c r="V6" s="24" t="s">
        <v>252</v>
      </c>
      <c r="W6" s="25">
        <v>150</v>
      </c>
      <c r="X6" s="70"/>
      <c r="AA6" s="4">
        <v>3441001</v>
      </c>
      <c r="AB6" s="4">
        <v>3442002</v>
      </c>
      <c r="AC6" s="4">
        <v>3443001</v>
      </c>
      <c r="AD6" s="4">
        <v>3444001</v>
      </c>
      <c r="AE6" s="4">
        <v>3445001</v>
      </c>
      <c r="AF6" s="4">
        <v>3446001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250</v>
      </c>
      <c r="C8" s="25">
        <v>1650</v>
      </c>
      <c r="D8" s="70"/>
      <c r="E8" s="23">
        <v>5</v>
      </c>
      <c r="F8" s="24" t="s">
        <v>251</v>
      </c>
      <c r="G8" s="25">
        <v>250</v>
      </c>
      <c r="H8" s="70"/>
      <c r="I8" s="23">
        <v>4</v>
      </c>
      <c r="J8" s="24" t="s">
        <v>250</v>
      </c>
      <c r="K8" s="25">
        <v>1700</v>
      </c>
      <c r="L8" s="70"/>
      <c r="M8" s="23">
        <v>2</v>
      </c>
      <c r="N8" s="24" t="s">
        <v>253</v>
      </c>
      <c r="O8" s="25">
        <v>50</v>
      </c>
      <c r="P8" s="70"/>
      <c r="Q8" s="23">
        <v>3</v>
      </c>
      <c r="R8" s="24" t="s">
        <v>254</v>
      </c>
      <c r="S8" s="25">
        <v>200</v>
      </c>
      <c r="T8" s="70"/>
      <c r="U8" s="23">
        <v>3</v>
      </c>
      <c r="V8" s="24" t="s">
        <v>255</v>
      </c>
      <c r="W8" s="25">
        <v>150</v>
      </c>
      <c r="X8" s="70"/>
      <c r="AA8" s="4">
        <v>3441003</v>
      </c>
      <c r="AB8" s="4">
        <v>3442005</v>
      </c>
      <c r="AC8" s="4">
        <v>3443004</v>
      </c>
      <c r="AD8" s="4">
        <v>3444002</v>
      </c>
      <c r="AE8" s="4">
        <v>3445003</v>
      </c>
      <c r="AF8" s="4">
        <v>3446003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256</v>
      </c>
      <c r="C10" s="25">
        <v>750</v>
      </c>
      <c r="D10" s="70"/>
      <c r="E10" s="23">
        <v>6</v>
      </c>
      <c r="F10" s="24" t="s">
        <v>257</v>
      </c>
      <c r="G10" s="25">
        <v>100</v>
      </c>
      <c r="H10" s="70"/>
      <c r="I10" s="23">
        <v>5</v>
      </c>
      <c r="J10" s="24" t="s">
        <v>256</v>
      </c>
      <c r="K10" s="25">
        <v>2500</v>
      </c>
      <c r="L10" s="70"/>
      <c r="M10" s="23">
        <v>4</v>
      </c>
      <c r="N10" s="24" t="s">
        <v>257</v>
      </c>
      <c r="O10" s="25">
        <v>50</v>
      </c>
      <c r="P10" s="70"/>
      <c r="Q10" s="23">
        <v>0</v>
      </c>
      <c r="R10" s="24" t="s">
        <v>20</v>
      </c>
      <c r="S10" s="25">
        <v>0</v>
      </c>
      <c r="T10" s="70"/>
      <c r="U10" s="23">
        <v>5</v>
      </c>
      <c r="V10" s="24" t="s">
        <v>258</v>
      </c>
      <c r="W10" s="25">
        <v>300</v>
      </c>
      <c r="X10" s="70"/>
      <c r="AA10" s="4">
        <v>3441004</v>
      </c>
      <c r="AB10" s="4">
        <v>3442006</v>
      </c>
      <c r="AC10" s="4">
        <v>3443005</v>
      </c>
      <c r="AD10" s="4">
        <v>3444004</v>
      </c>
      <c r="AE10" s="4">
        <v>0</v>
      </c>
      <c r="AF10" s="4">
        <v>3446005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4250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850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6500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400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600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12850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79" priority="11">
      <formula>D6&lt;C6</formula>
    </cfRule>
    <cfRule type="expression" dxfId="178" priority="12">
      <formula>D6&gt;C6</formula>
    </cfRule>
  </conditionalFormatting>
  <conditionalFormatting sqref="H6:H41">
    <cfRule type="expression" dxfId="177" priority="9">
      <formula>H6&lt;G6</formula>
    </cfRule>
    <cfRule type="expression" dxfId="176" priority="10">
      <formula>H6&gt;G6</formula>
    </cfRule>
  </conditionalFormatting>
  <conditionalFormatting sqref="L6:L41">
    <cfRule type="expression" dxfId="175" priority="7">
      <formula>L6&lt;K6</formula>
    </cfRule>
    <cfRule type="expression" dxfId="174" priority="8">
      <formula>L6&gt;K6</formula>
    </cfRule>
  </conditionalFormatting>
  <conditionalFormatting sqref="P6:P41">
    <cfRule type="expression" dxfId="173" priority="5">
      <formula>P6&lt;O6</formula>
    </cfRule>
    <cfRule type="expression" dxfId="172" priority="6">
      <formula>P6&gt;O6</formula>
    </cfRule>
  </conditionalFormatting>
  <conditionalFormatting sqref="T6:T41">
    <cfRule type="expression" dxfId="171" priority="3">
      <formula>T6&lt;S6</formula>
    </cfRule>
    <cfRule type="expression" dxfId="170" priority="4">
      <formula>T6&gt;S6</formula>
    </cfRule>
  </conditionalFormatting>
  <conditionalFormatting sqref="X6:X41">
    <cfRule type="expression" dxfId="169" priority="1">
      <formula>X6&lt;W6</formula>
    </cfRule>
    <cfRule type="expression" dxfId="16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259</v>
      </c>
      <c r="C4" s="15" t="s">
        <v>260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259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261</v>
      </c>
      <c r="C6" s="25">
        <v>2450</v>
      </c>
      <c r="D6" s="70"/>
      <c r="E6" s="23">
        <v>3</v>
      </c>
      <c r="F6" s="24" t="s">
        <v>262</v>
      </c>
      <c r="G6" s="25">
        <v>100</v>
      </c>
      <c r="H6" s="70"/>
      <c r="I6" s="23">
        <v>2</v>
      </c>
      <c r="J6" s="24" t="s">
        <v>263</v>
      </c>
      <c r="K6" s="25">
        <v>3850</v>
      </c>
      <c r="L6" s="70"/>
      <c r="M6" s="23">
        <v>3</v>
      </c>
      <c r="N6" s="24" t="s">
        <v>262</v>
      </c>
      <c r="O6" s="25">
        <v>150</v>
      </c>
      <c r="P6" s="70"/>
      <c r="Q6" s="23">
        <v>2</v>
      </c>
      <c r="R6" s="24" t="s">
        <v>264</v>
      </c>
      <c r="S6" s="25">
        <v>100</v>
      </c>
      <c r="T6" s="70"/>
      <c r="U6" s="23">
        <v>2</v>
      </c>
      <c r="V6" s="24" t="s">
        <v>262</v>
      </c>
      <c r="W6" s="25">
        <v>400</v>
      </c>
      <c r="X6" s="70"/>
      <c r="AA6" s="4">
        <v>3451002</v>
      </c>
      <c r="AB6" s="4">
        <v>3452003</v>
      </c>
      <c r="AC6" s="4">
        <v>3453002</v>
      </c>
      <c r="AD6" s="4">
        <v>3454003</v>
      </c>
      <c r="AE6" s="4">
        <v>3455002</v>
      </c>
      <c r="AF6" s="4">
        <v>3456002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23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23</v>
      </c>
      <c r="O7" s="28">
        <v>0</v>
      </c>
      <c r="P7" s="71"/>
      <c r="Q7" s="26" t="s">
        <v>19</v>
      </c>
      <c r="R7" s="27" t="s">
        <v>21</v>
      </c>
      <c r="S7" s="28">
        <v>0</v>
      </c>
      <c r="T7" s="71"/>
      <c r="U7" s="26" t="s">
        <v>19</v>
      </c>
      <c r="V7" s="27" t="s">
        <v>23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263</v>
      </c>
      <c r="C8" s="25">
        <v>2350</v>
      </c>
      <c r="D8" s="70"/>
      <c r="E8" s="23">
        <v>4</v>
      </c>
      <c r="F8" s="24" t="s">
        <v>265</v>
      </c>
      <c r="G8" s="25">
        <v>200</v>
      </c>
      <c r="H8" s="70"/>
      <c r="I8" s="23">
        <v>3</v>
      </c>
      <c r="J8" s="24" t="s">
        <v>261</v>
      </c>
      <c r="K8" s="25">
        <v>2450</v>
      </c>
      <c r="L8" s="70"/>
      <c r="M8" s="23">
        <v>4</v>
      </c>
      <c r="N8" s="24" t="s">
        <v>265</v>
      </c>
      <c r="O8" s="25">
        <v>150</v>
      </c>
      <c r="P8" s="70"/>
      <c r="Q8" s="23">
        <v>3</v>
      </c>
      <c r="R8" s="24" t="s">
        <v>831</v>
      </c>
      <c r="S8" s="25">
        <v>100</v>
      </c>
      <c r="T8" s="70"/>
      <c r="U8" s="23">
        <v>3</v>
      </c>
      <c r="V8" s="24" t="s">
        <v>265</v>
      </c>
      <c r="W8" s="25">
        <v>350</v>
      </c>
      <c r="X8" s="70"/>
      <c r="AA8" s="4">
        <v>0</v>
      </c>
      <c r="AB8" s="4">
        <v>3452004</v>
      </c>
      <c r="AC8" s="4">
        <v>3453003</v>
      </c>
      <c r="AD8" s="4">
        <v>3454004</v>
      </c>
      <c r="AE8" s="4">
        <v>0</v>
      </c>
      <c r="AF8" s="4">
        <v>3456003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21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21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21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0</v>
      </c>
      <c r="J10" s="24" t="s">
        <v>20</v>
      </c>
      <c r="K10" s="25">
        <v>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6</v>
      </c>
      <c r="V10" s="24" t="s">
        <v>831</v>
      </c>
      <c r="W10" s="25">
        <v>50</v>
      </c>
      <c r="X10" s="70"/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3456005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4800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6300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300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200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800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12700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67" priority="11">
      <formula>D6&lt;C6</formula>
    </cfRule>
    <cfRule type="expression" dxfId="166" priority="12">
      <formula>D6&gt;C6</formula>
    </cfRule>
  </conditionalFormatting>
  <conditionalFormatting sqref="H6:H41">
    <cfRule type="expression" dxfId="165" priority="9">
      <formula>H6&lt;G6</formula>
    </cfRule>
    <cfRule type="expression" dxfId="164" priority="10">
      <formula>H6&gt;G6</formula>
    </cfRule>
  </conditionalFormatting>
  <conditionalFormatting sqref="L6:L41">
    <cfRule type="expression" dxfId="163" priority="7">
      <formula>L6&lt;K6</formula>
    </cfRule>
    <cfRule type="expression" dxfId="162" priority="8">
      <formula>L6&gt;K6</formula>
    </cfRule>
  </conditionalFormatting>
  <conditionalFormatting sqref="P6:P41">
    <cfRule type="expression" dxfId="161" priority="5">
      <formula>P6&lt;O6</formula>
    </cfRule>
    <cfRule type="expression" dxfId="160" priority="6">
      <formula>P6&gt;O6</formula>
    </cfRule>
  </conditionalFormatting>
  <conditionalFormatting sqref="T6:T41">
    <cfRule type="expression" dxfId="159" priority="3">
      <formula>T6&lt;S6</formula>
    </cfRule>
    <cfRule type="expression" dxfId="158" priority="4">
      <formula>T6&gt;S6</formula>
    </cfRule>
  </conditionalFormatting>
  <conditionalFormatting sqref="X6:X41">
    <cfRule type="expression" dxfId="157" priority="1">
      <formula>X6&lt;W6</formula>
    </cfRule>
    <cfRule type="expression" dxfId="15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266</v>
      </c>
      <c r="C4" s="15" t="s">
        <v>267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266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268</v>
      </c>
      <c r="C6" s="25">
        <v>2400</v>
      </c>
      <c r="D6" s="70"/>
      <c r="E6" s="23">
        <v>2</v>
      </c>
      <c r="F6" s="24" t="s">
        <v>269</v>
      </c>
      <c r="G6" s="25">
        <v>500</v>
      </c>
      <c r="H6" s="70"/>
      <c r="I6" s="23">
        <v>1</v>
      </c>
      <c r="J6" s="24" t="s">
        <v>268</v>
      </c>
      <c r="K6" s="25">
        <v>3100</v>
      </c>
      <c r="L6" s="70"/>
      <c r="M6" s="23">
        <v>1</v>
      </c>
      <c r="N6" s="24" t="s">
        <v>270</v>
      </c>
      <c r="O6" s="25">
        <v>1000</v>
      </c>
      <c r="P6" s="70"/>
      <c r="Q6" s="23">
        <v>2</v>
      </c>
      <c r="R6" s="24" t="s">
        <v>268</v>
      </c>
      <c r="S6" s="25">
        <v>1650</v>
      </c>
      <c r="T6" s="70"/>
      <c r="U6" s="23">
        <v>1</v>
      </c>
      <c r="V6" s="24" t="s">
        <v>271</v>
      </c>
      <c r="W6" s="25">
        <v>200</v>
      </c>
      <c r="X6" s="70"/>
      <c r="AA6" s="4">
        <v>3461001</v>
      </c>
      <c r="AB6" s="4">
        <v>3462002</v>
      </c>
      <c r="AC6" s="4">
        <v>3463001</v>
      </c>
      <c r="AD6" s="4">
        <v>3464001</v>
      </c>
      <c r="AE6" s="4">
        <v>3465002</v>
      </c>
      <c r="AF6" s="4">
        <v>3466001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272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273</v>
      </c>
      <c r="C8" s="25">
        <v>1050</v>
      </c>
      <c r="D8" s="70"/>
      <c r="E8" s="23">
        <v>3</v>
      </c>
      <c r="F8" s="24" t="s">
        <v>274</v>
      </c>
      <c r="G8" s="25">
        <v>100</v>
      </c>
      <c r="H8" s="70"/>
      <c r="I8" s="23">
        <v>2</v>
      </c>
      <c r="J8" s="24" t="s">
        <v>273</v>
      </c>
      <c r="K8" s="25">
        <v>1450</v>
      </c>
      <c r="L8" s="70"/>
      <c r="M8" s="23">
        <v>2</v>
      </c>
      <c r="N8" s="24" t="s">
        <v>275</v>
      </c>
      <c r="O8" s="25">
        <v>100</v>
      </c>
      <c r="P8" s="70"/>
      <c r="Q8" s="23">
        <v>0</v>
      </c>
      <c r="R8" s="24" t="s">
        <v>20</v>
      </c>
      <c r="S8" s="25">
        <v>0</v>
      </c>
      <c r="T8" s="70"/>
      <c r="U8" s="23">
        <v>2</v>
      </c>
      <c r="V8" s="24" t="s">
        <v>276</v>
      </c>
      <c r="W8" s="25">
        <v>100</v>
      </c>
      <c r="X8" s="70"/>
      <c r="AA8" s="4">
        <v>3461002</v>
      </c>
      <c r="AB8" s="4">
        <v>3462003</v>
      </c>
      <c r="AC8" s="4">
        <v>3463002</v>
      </c>
      <c r="AD8" s="4">
        <v>3464002</v>
      </c>
      <c r="AE8" s="4">
        <v>0</v>
      </c>
      <c r="AF8" s="4">
        <v>3466002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23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3</v>
      </c>
      <c r="J10" s="24" t="s">
        <v>277</v>
      </c>
      <c r="K10" s="25">
        <v>1400</v>
      </c>
      <c r="L10" s="70"/>
      <c r="M10" s="23">
        <v>3</v>
      </c>
      <c r="N10" s="24" t="s">
        <v>274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3</v>
      </c>
      <c r="V10" s="24" t="s">
        <v>278</v>
      </c>
      <c r="W10" s="25">
        <v>100</v>
      </c>
      <c r="X10" s="70"/>
      <c r="AA10" s="4">
        <v>0</v>
      </c>
      <c r="AB10" s="4">
        <v>0</v>
      </c>
      <c r="AC10" s="4">
        <v>3463003</v>
      </c>
      <c r="AD10" s="4">
        <v>3464003</v>
      </c>
      <c r="AE10" s="4">
        <v>0</v>
      </c>
      <c r="AF10" s="4">
        <v>3466003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23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4</v>
      </c>
      <c r="J12" s="24" t="s">
        <v>279</v>
      </c>
      <c r="K12" s="25">
        <v>2350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4</v>
      </c>
      <c r="V12" s="24" t="s">
        <v>274</v>
      </c>
      <c r="W12" s="25">
        <v>100</v>
      </c>
      <c r="X12" s="70"/>
      <c r="AA12" s="4">
        <v>0</v>
      </c>
      <c r="AB12" s="4">
        <v>0</v>
      </c>
      <c r="AC12" s="4">
        <v>3463004</v>
      </c>
      <c r="AD12" s="4">
        <v>0</v>
      </c>
      <c r="AE12" s="4">
        <v>0</v>
      </c>
      <c r="AF12" s="4">
        <v>3466004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3450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600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8300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1100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1650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500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15600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55" priority="11">
      <formula>D6&lt;C6</formula>
    </cfRule>
    <cfRule type="expression" dxfId="154" priority="12">
      <formula>D6&gt;C6</formula>
    </cfRule>
  </conditionalFormatting>
  <conditionalFormatting sqref="H6:H41">
    <cfRule type="expression" dxfId="153" priority="9">
      <formula>H6&lt;G6</formula>
    </cfRule>
    <cfRule type="expression" dxfId="152" priority="10">
      <formula>H6&gt;G6</formula>
    </cfRule>
  </conditionalFormatting>
  <conditionalFormatting sqref="L6:L41">
    <cfRule type="expression" dxfId="151" priority="7">
      <formula>L6&lt;K6</formula>
    </cfRule>
    <cfRule type="expression" dxfId="150" priority="8">
      <formula>L6&gt;K6</formula>
    </cfRule>
  </conditionalFormatting>
  <conditionalFormatting sqref="P6:P41">
    <cfRule type="expression" dxfId="149" priority="5">
      <formula>P6&lt;O6</formula>
    </cfRule>
    <cfRule type="expression" dxfId="148" priority="6">
      <formula>P6&gt;O6</formula>
    </cfRule>
  </conditionalFormatting>
  <conditionalFormatting sqref="T6:T41">
    <cfRule type="expression" dxfId="147" priority="3">
      <formula>T6&lt;S6</formula>
    </cfRule>
    <cfRule type="expression" dxfId="146" priority="4">
      <formula>T6&gt;S6</formula>
    </cfRule>
  </conditionalFormatting>
  <conditionalFormatting sqref="X6:X41">
    <cfRule type="expression" dxfId="145" priority="1">
      <formula>X6&lt;W6</formula>
    </cfRule>
    <cfRule type="expression" dxfId="14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33</v>
      </c>
      <c r="C4" s="15" t="s">
        <v>34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5</v>
      </c>
      <c r="B6" s="24" t="s">
        <v>464</v>
      </c>
      <c r="C6" s="25">
        <v>4750</v>
      </c>
      <c r="D6" s="70"/>
      <c r="E6" s="23">
        <v>4</v>
      </c>
      <c r="F6" s="24" t="s">
        <v>465</v>
      </c>
      <c r="G6" s="25">
        <v>500</v>
      </c>
      <c r="H6" s="70"/>
      <c r="I6" s="23">
        <v>3</v>
      </c>
      <c r="J6" s="24" t="s">
        <v>466</v>
      </c>
      <c r="K6" s="25">
        <v>3950</v>
      </c>
      <c r="L6" s="70"/>
      <c r="M6" s="23">
        <v>1</v>
      </c>
      <c r="N6" s="24" t="s">
        <v>465</v>
      </c>
      <c r="O6" s="25">
        <v>350</v>
      </c>
      <c r="P6" s="70"/>
      <c r="Q6" s="23">
        <v>1</v>
      </c>
      <c r="R6" s="24" t="s">
        <v>465</v>
      </c>
      <c r="S6" s="25">
        <v>1150</v>
      </c>
      <c r="T6" s="70"/>
      <c r="U6" s="23">
        <v>1</v>
      </c>
      <c r="V6" s="24" t="s">
        <v>465</v>
      </c>
      <c r="W6" s="25">
        <v>700</v>
      </c>
      <c r="X6" s="70"/>
      <c r="AA6" s="4">
        <v>3031005</v>
      </c>
      <c r="AB6" s="4">
        <v>3032004</v>
      </c>
      <c r="AC6" s="4">
        <v>3033001</v>
      </c>
      <c r="AD6" s="4">
        <v>3034001</v>
      </c>
      <c r="AE6" s="4">
        <v>3035001</v>
      </c>
      <c r="AF6" s="4">
        <v>3036001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0</v>
      </c>
      <c r="F8" s="24" t="s">
        <v>20</v>
      </c>
      <c r="G8" s="25">
        <v>0</v>
      </c>
      <c r="H8" s="70"/>
      <c r="I8" s="23">
        <v>4</v>
      </c>
      <c r="J8" s="24" t="s">
        <v>467</v>
      </c>
      <c r="K8" s="25">
        <v>3650</v>
      </c>
      <c r="L8" s="70"/>
      <c r="M8" s="23">
        <v>7</v>
      </c>
      <c r="N8" s="24" t="s">
        <v>468</v>
      </c>
      <c r="O8" s="25">
        <v>50</v>
      </c>
      <c r="P8" s="70"/>
      <c r="Q8" s="23">
        <v>0</v>
      </c>
      <c r="R8" s="24" t="s">
        <v>20</v>
      </c>
      <c r="S8" s="25">
        <v>0</v>
      </c>
      <c r="T8" s="70"/>
      <c r="U8" s="23">
        <v>6</v>
      </c>
      <c r="V8" s="24" t="s">
        <v>468</v>
      </c>
      <c r="W8" s="25">
        <v>250</v>
      </c>
      <c r="X8" s="70"/>
      <c r="AA8" s="4">
        <v>0</v>
      </c>
      <c r="AB8" s="4">
        <v>0</v>
      </c>
      <c r="AC8" s="4">
        <v>3033003</v>
      </c>
      <c r="AD8" s="4">
        <v>3034007</v>
      </c>
      <c r="AE8" s="4">
        <v>0</v>
      </c>
      <c r="AF8" s="4">
        <v>3036004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25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25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0</v>
      </c>
      <c r="J10" s="24" t="s">
        <v>20</v>
      </c>
      <c r="K10" s="25">
        <v>0</v>
      </c>
      <c r="L10" s="70"/>
      <c r="M10" s="23">
        <v>9</v>
      </c>
      <c r="N10" s="24" t="s">
        <v>469</v>
      </c>
      <c r="O10" s="25">
        <v>50</v>
      </c>
      <c r="P10" s="70"/>
      <c r="Q10" s="23">
        <v>0</v>
      </c>
      <c r="R10" s="24" t="s">
        <v>20</v>
      </c>
      <c r="S10" s="25">
        <v>0</v>
      </c>
      <c r="T10" s="70"/>
      <c r="U10" s="23">
        <v>8</v>
      </c>
      <c r="V10" s="24" t="s">
        <v>469</v>
      </c>
      <c r="W10" s="25">
        <v>200</v>
      </c>
      <c r="X10" s="70"/>
      <c r="AA10" s="4">
        <v>0</v>
      </c>
      <c r="AB10" s="4">
        <v>0</v>
      </c>
      <c r="AC10" s="4">
        <v>3033004</v>
      </c>
      <c r="AD10" s="4">
        <v>3034008</v>
      </c>
      <c r="AE10" s="4">
        <v>0</v>
      </c>
      <c r="AF10" s="4">
        <v>3036006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21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21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  <c r="AA12" s="4">
        <v>0</v>
      </c>
      <c r="AB12" s="4">
        <v>0</v>
      </c>
      <c r="AC12" s="4">
        <v>3033007</v>
      </c>
      <c r="AD12" s="4">
        <v>3034009</v>
      </c>
      <c r="AE12" s="4">
        <v>0</v>
      </c>
      <c r="AF12" s="4">
        <v>3036007</v>
      </c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3036008</v>
      </c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4750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500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7600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450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1150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1150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15600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75" priority="11">
      <formula>D6&lt;C6</formula>
    </cfRule>
    <cfRule type="expression" dxfId="574" priority="12">
      <formula>D6&gt;C6</formula>
    </cfRule>
  </conditionalFormatting>
  <conditionalFormatting sqref="H6:H41">
    <cfRule type="expression" dxfId="573" priority="9">
      <formula>H6&lt;G6</formula>
    </cfRule>
    <cfRule type="expression" dxfId="572" priority="10">
      <formula>H6&gt;G6</formula>
    </cfRule>
  </conditionalFormatting>
  <conditionalFormatting sqref="L6:L41">
    <cfRule type="expression" dxfId="571" priority="7">
      <formula>L6&lt;K6</formula>
    </cfRule>
    <cfRule type="expression" dxfId="570" priority="8">
      <formula>L6&gt;K6</formula>
    </cfRule>
  </conditionalFormatting>
  <conditionalFormatting sqref="P6:P41">
    <cfRule type="expression" dxfId="569" priority="5">
      <formula>P6&lt;O6</formula>
    </cfRule>
    <cfRule type="expression" dxfId="568" priority="6">
      <formula>P6&gt;O6</formula>
    </cfRule>
  </conditionalFormatting>
  <conditionalFormatting sqref="T6:T41">
    <cfRule type="expression" dxfId="567" priority="3">
      <formula>T6&lt;S6</formula>
    </cfRule>
    <cfRule type="expression" dxfId="566" priority="4">
      <formula>T6&gt;S6</formula>
    </cfRule>
  </conditionalFormatting>
  <conditionalFormatting sqref="X6:X41">
    <cfRule type="expression" dxfId="565" priority="1">
      <formula>X6&lt;W6</formula>
    </cfRule>
    <cfRule type="expression" dxfId="56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280</v>
      </c>
      <c r="C4" s="15" t="s">
        <v>281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280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282</v>
      </c>
      <c r="C6" s="25">
        <v>1050</v>
      </c>
      <c r="D6" s="70"/>
      <c r="E6" s="23">
        <v>2</v>
      </c>
      <c r="F6" s="24" t="s">
        <v>284</v>
      </c>
      <c r="G6" s="25">
        <v>200</v>
      </c>
      <c r="H6" s="70"/>
      <c r="I6" s="23">
        <v>1</v>
      </c>
      <c r="J6" s="24" t="s">
        <v>282</v>
      </c>
      <c r="K6" s="25">
        <v>2200</v>
      </c>
      <c r="L6" s="70"/>
      <c r="M6" s="23">
        <v>1</v>
      </c>
      <c r="N6" s="24" t="s">
        <v>282</v>
      </c>
      <c r="O6" s="25">
        <v>450</v>
      </c>
      <c r="P6" s="70"/>
      <c r="Q6" s="23">
        <v>1</v>
      </c>
      <c r="R6" s="24" t="s">
        <v>284</v>
      </c>
      <c r="S6" s="25">
        <v>800</v>
      </c>
      <c r="T6" s="70"/>
      <c r="U6" s="23">
        <v>1</v>
      </c>
      <c r="V6" s="24" t="s">
        <v>285</v>
      </c>
      <c r="W6" s="25">
        <v>150</v>
      </c>
      <c r="X6" s="70"/>
      <c r="AA6" s="4">
        <v>3471001</v>
      </c>
      <c r="AB6" s="4">
        <v>3472001</v>
      </c>
      <c r="AC6" s="4">
        <v>3473001</v>
      </c>
      <c r="AD6" s="4">
        <v>3474001</v>
      </c>
      <c r="AE6" s="4">
        <v>3475001</v>
      </c>
      <c r="AF6" s="4">
        <v>3476001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283</v>
      </c>
      <c r="C8" s="25">
        <v>500</v>
      </c>
      <c r="D8" s="70"/>
      <c r="E8" s="23">
        <v>3</v>
      </c>
      <c r="F8" s="24" t="s">
        <v>825</v>
      </c>
      <c r="G8" s="25">
        <v>600</v>
      </c>
      <c r="H8" s="70"/>
      <c r="I8" s="23">
        <v>2</v>
      </c>
      <c r="J8" s="24" t="s">
        <v>283</v>
      </c>
      <c r="K8" s="25">
        <v>1750</v>
      </c>
      <c r="L8" s="70"/>
      <c r="M8" s="23">
        <v>3</v>
      </c>
      <c r="N8" s="24" t="s">
        <v>825</v>
      </c>
      <c r="O8" s="25">
        <v>100</v>
      </c>
      <c r="P8" s="70"/>
      <c r="Q8" s="23">
        <v>3</v>
      </c>
      <c r="R8" s="24" t="s">
        <v>825</v>
      </c>
      <c r="S8" s="25">
        <v>650</v>
      </c>
      <c r="T8" s="70"/>
      <c r="U8" s="23">
        <v>2</v>
      </c>
      <c r="V8" s="24" t="s">
        <v>286</v>
      </c>
      <c r="W8" s="25">
        <v>100</v>
      </c>
      <c r="X8" s="70"/>
      <c r="AA8" s="4">
        <v>3471002</v>
      </c>
      <c r="AB8" s="4">
        <v>3472002</v>
      </c>
      <c r="AC8" s="4">
        <v>3473002</v>
      </c>
      <c r="AD8" s="4">
        <v>3474002</v>
      </c>
      <c r="AE8" s="4">
        <v>3475002</v>
      </c>
      <c r="AF8" s="4">
        <v>3476002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23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70"/>
      <c r="E10" s="23"/>
      <c r="F10" s="24"/>
      <c r="G10" s="25"/>
      <c r="H10" s="70"/>
      <c r="I10" s="23"/>
      <c r="J10" s="24"/>
      <c r="K10" s="25"/>
      <c r="L10" s="70"/>
      <c r="M10" s="23"/>
      <c r="N10" s="24"/>
      <c r="O10" s="25"/>
      <c r="P10" s="70"/>
      <c r="Q10" s="23"/>
      <c r="R10" s="24"/>
      <c r="S10" s="25"/>
      <c r="T10" s="70"/>
      <c r="U10" s="23"/>
      <c r="V10" s="24"/>
      <c r="W10" s="25"/>
      <c r="X10" s="70"/>
    </row>
    <row r="11" spans="1:32" ht="15" customHeight="1" x14ac:dyDescent="0.15">
      <c r="A11" s="26"/>
      <c r="B11" s="27"/>
      <c r="C11" s="28"/>
      <c r="D11" s="71"/>
      <c r="E11" s="26"/>
      <c r="F11" s="27"/>
      <c r="G11" s="28"/>
      <c r="H11" s="71"/>
      <c r="I11" s="26"/>
      <c r="J11" s="27"/>
      <c r="K11" s="28"/>
      <c r="L11" s="71"/>
      <c r="M11" s="26"/>
      <c r="N11" s="27"/>
      <c r="O11" s="28"/>
      <c r="P11" s="71"/>
      <c r="Q11" s="26"/>
      <c r="R11" s="27"/>
      <c r="S11" s="28"/>
      <c r="T11" s="71"/>
      <c r="U11" s="26"/>
      <c r="V11" s="27"/>
      <c r="W11" s="28"/>
      <c r="X11" s="71"/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1550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800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3950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550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1450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8550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43" priority="11">
      <formula>D6&lt;C6</formula>
    </cfRule>
    <cfRule type="expression" dxfId="142" priority="12">
      <formula>D6&gt;C6</formula>
    </cfRule>
  </conditionalFormatting>
  <conditionalFormatting sqref="H6:H41">
    <cfRule type="expression" dxfId="141" priority="9">
      <formula>H6&lt;G6</formula>
    </cfRule>
    <cfRule type="expression" dxfId="140" priority="10">
      <formula>H6&gt;G6</formula>
    </cfRule>
  </conditionalFormatting>
  <conditionalFormatting sqref="L6:L41">
    <cfRule type="expression" dxfId="139" priority="7">
      <formula>L6&lt;K6</formula>
    </cfRule>
    <cfRule type="expression" dxfId="138" priority="8">
      <formula>L6&gt;K6</formula>
    </cfRule>
  </conditionalFormatting>
  <conditionalFormatting sqref="P6:P41">
    <cfRule type="expression" dxfId="137" priority="5">
      <formula>P6&lt;O6</formula>
    </cfRule>
    <cfRule type="expression" dxfId="136" priority="6">
      <formula>P6&gt;O6</formula>
    </cfRule>
  </conditionalFormatting>
  <conditionalFormatting sqref="T6:T41">
    <cfRule type="expression" dxfId="135" priority="3">
      <formula>T6&lt;S6</formula>
    </cfRule>
    <cfRule type="expression" dxfId="134" priority="4">
      <formula>T6&gt;S6</formula>
    </cfRule>
  </conditionalFormatting>
  <conditionalFormatting sqref="X6:X41">
    <cfRule type="expression" dxfId="133" priority="1">
      <formula>X6&lt;W6</formula>
    </cfRule>
    <cfRule type="expression" dxfId="13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287</v>
      </c>
      <c r="C4" s="15" t="s">
        <v>288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287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289</v>
      </c>
      <c r="C6" s="25">
        <v>1950</v>
      </c>
      <c r="D6" s="70"/>
      <c r="E6" s="23">
        <v>3</v>
      </c>
      <c r="F6" s="24" t="s">
        <v>295</v>
      </c>
      <c r="G6" s="25">
        <v>1100</v>
      </c>
      <c r="H6" s="70"/>
      <c r="I6" s="23">
        <v>1</v>
      </c>
      <c r="J6" s="24" t="s">
        <v>289</v>
      </c>
      <c r="K6" s="25">
        <v>2050</v>
      </c>
      <c r="L6" s="70"/>
      <c r="M6" s="23">
        <v>1</v>
      </c>
      <c r="N6" s="24" t="s">
        <v>290</v>
      </c>
      <c r="O6" s="25">
        <v>300</v>
      </c>
      <c r="P6" s="70"/>
      <c r="Q6" s="23">
        <v>1</v>
      </c>
      <c r="R6" s="24" t="s">
        <v>290</v>
      </c>
      <c r="S6" s="25">
        <v>450</v>
      </c>
      <c r="T6" s="70"/>
      <c r="U6" s="23">
        <v>1</v>
      </c>
      <c r="V6" s="24" t="s">
        <v>291</v>
      </c>
      <c r="W6" s="25">
        <v>150</v>
      </c>
      <c r="X6" s="70"/>
      <c r="AA6" s="4">
        <v>3481001</v>
      </c>
      <c r="AB6" s="4">
        <v>3482001</v>
      </c>
      <c r="AC6" s="4">
        <v>3483001</v>
      </c>
      <c r="AD6" s="4">
        <v>3484001</v>
      </c>
      <c r="AE6" s="4">
        <v>3485001</v>
      </c>
      <c r="AF6" s="4">
        <v>3486001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292</v>
      </c>
      <c r="C8" s="25">
        <v>2000</v>
      </c>
      <c r="D8" s="70"/>
      <c r="E8" s="23">
        <v>4</v>
      </c>
      <c r="F8" s="24" t="s">
        <v>298</v>
      </c>
      <c r="G8" s="25">
        <v>100</v>
      </c>
      <c r="H8" s="70"/>
      <c r="I8" s="23">
        <v>2</v>
      </c>
      <c r="J8" s="24" t="s">
        <v>293</v>
      </c>
      <c r="K8" s="25">
        <v>1650</v>
      </c>
      <c r="L8" s="70"/>
      <c r="M8" s="23">
        <v>4</v>
      </c>
      <c r="N8" s="24" t="s">
        <v>297</v>
      </c>
      <c r="O8" s="25">
        <v>350</v>
      </c>
      <c r="P8" s="70"/>
      <c r="Q8" s="23">
        <v>5</v>
      </c>
      <c r="R8" s="24" t="s">
        <v>297</v>
      </c>
      <c r="S8" s="25">
        <v>500</v>
      </c>
      <c r="T8" s="70"/>
      <c r="U8" s="23">
        <v>2</v>
      </c>
      <c r="V8" s="24" t="s">
        <v>294</v>
      </c>
      <c r="W8" s="25">
        <v>200</v>
      </c>
      <c r="X8" s="70"/>
      <c r="AA8" s="4">
        <v>3481003</v>
      </c>
      <c r="AB8" s="4">
        <v>3482002</v>
      </c>
      <c r="AC8" s="4">
        <v>3483002</v>
      </c>
      <c r="AD8" s="4">
        <v>3484003</v>
      </c>
      <c r="AE8" s="4">
        <v>3485003</v>
      </c>
      <c r="AF8" s="4">
        <v>3486002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5</v>
      </c>
      <c r="F10" s="24" t="s">
        <v>290</v>
      </c>
      <c r="G10" s="25">
        <v>500</v>
      </c>
      <c r="H10" s="70"/>
      <c r="I10" s="23">
        <v>3</v>
      </c>
      <c r="J10" s="24" t="s">
        <v>296</v>
      </c>
      <c r="K10" s="25">
        <v>1850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3</v>
      </c>
      <c r="V10" s="24" t="s">
        <v>298</v>
      </c>
      <c r="W10" s="25">
        <v>100</v>
      </c>
      <c r="X10" s="70"/>
      <c r="AA10" s="4">
        <v>0</v>
      </c>
      <c r="AB10" s="4">
        <v>3482003</v>
      </c>
      <c r="AC10" s="4">
        <v>3483003</v>
      </c>
      <c r="AD10" s="4">
        <v>0</v>
      </c>
      <c r="AE10" s="4">
        <v>3485005</v>
      </c>
      <c r="AF10" s="4">
        <v>3486003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6</v>
      </c>
      <c r="F12" s="24" t="s">
        <v>297</v>
      </c>
      <c r="G12" s="25">
        <v>50</v>
      </c>
      <c r="H12" s="70"/>
      <c r="I12" s="23">
        <v>4</v>
      </c>
      <c r="J12" s="24" t="s">
        <v>295</v>
      </c>
      <c r="K12" s="25">
        <v>2750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4</v>
      </c>
      <c r="V12" s="24" t="s">
        <v>299</v>
      </c>
      <c r="W12" s="25">
        <v>150</v>
      </c>
      <c r="X12" s="70"/>
      <c r="AA12" s="4">
        <v>0</v>
      </c>
      <c r="AB12" s="4">
        <v>0</v>
      </c>
      <c r="AC12" s="4">
        <v>3483004</v>
      </c>
      <c r="AD12" s="4">
        <v>0</v>
      </c>
      <c r="AE12" s="4">
        <v>0</v>
      </c>
      <c r="AF12" s="4">
        <v>3486004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21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5</v>
      </c>
      <c r="J14" s="24" t="s">
        <v>300</v>
      </c>
      <c r="K14" s="25">
        <v>1750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5</v>
      </c>
      <c r="V14" s="24" t="s">
        <v>832</v>
      </c>
      <c r="W14" s="25">
        <v>150</v>
      </c>
      <c r="X14" s="70"/>
      <c r="AA14" s="4">
        <v>0</v>
      </c>
      <c r="AB14" s="4">
        <v>0</v>
      </c>
      <c r="AC14" s="4">
        <v>3483005</v>
      </c>
      <c r="AD14" s="4">
        <v>0</v>
      </c>
      <c r="AE14" s="4">
        <v>0</v>
      </c>
      <c r="AF14" s="4">
        <v>3486005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21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0</v>
      </c>
      <c r="J16" s="24" t="s">
        <v>20</v>
      </c>
      <c r="K16" s="25">
        <v>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6</v>
      </c>
      <c r="V16" s="24" t="s">
        <v>301</v>
      </c>
      <c r="W16" s="25">
        <v>150</v>
      </c>
      <c r="X16" s="70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3486006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32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3950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1750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10050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650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950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900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18250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31" priority="11">
      <formula>D6&lt;C6</formula>
    </cfRule>
    <cfRule type="expression" dxfId="130" priority="12">
      <formula>D6&gt;C6</formula>
    </cfRule>
  </conditionalFormatting>
  <conditionalFormatting sqref="H6:H41">
    <cfRule type="expression" dxfId="129" priority="9">
      <formula>H6&lt;G6</formula>
    </cfRule>
    <cfRule type="expression" dxfId="128" priority="10">
      <formula>H6&gt;G6</formula>
    </cfRule>
  </conditionalFormatting>
  <conditionalFormatting sqref="L6:L41">
    <cfRule type="expression" dxfId="127" priority="7">
      <formula>L6&lt;K6</formula>
    </cfRule>
    <cfRule type="expression" dxfId="126" priority="8">
      <formula>L6&gt;K6</formula>
    </cfRule>
  </conditionalFormatting>
  <conditionalFormatting sqref="P6:P41">
    <cfRule type="expression" dxfId="125" priority="5">
      <formula>P6&lt;O6</formula>
    </cfRule>
    <cfRule type="expression" dxfId="124" priority="6">
      <formula>P6&gt;O6</formula>
    </cfRule>
  </conditionalFormatting>
  <conditionalFormatting sqref="T6:T41">
    <cfRule type="expression" dxfId="123" priority="3">
      <formula>T6&lt;S6</formula>
    </cfRule>
    <cfRule type="expression" dxfId="122" priority="4">
      <formula>T6&gt;S6</formula>
    </cfRule>
  </conditionalFormatting>
  <conditionalFormatting sqref="X6:X41">
    <cfRule type="expression" dxfId="121" priority="1">
      <formula>X6&lt;W6</formula>
    </cfRule>
    <cfRule type="expression" dxfId="12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302</v>
      </c>
      <c r="C4" s="15" t="s">
        <v>303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302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304</v>
      </c>
      <c r="C6" s="25">
        <v>2100</v>
      </c>
      <c r="D6" s="70"/>
      <c r="E6" s="23">
        <v>3</v>
      </c>
      <c r="F6" s="24" t="s">
        <v>305</v>
      </c>
      <c r="G6" s="25">
        <v>250</v>
      </c>
      <c r="H6" s="70"/>
      <c r="I6" s="23">
        <v>1</v>
      </c>
      <c r="J6" s="24" t="s">
        <v>304</v>
      </c>
      <c r="K6" s="25">
        <v>3050</v>
      </c>
      <c r="L6" s="70"/>
      <c r="M6" s="23">
        <v>4</v>
      </c>
      <c r="N6" s="24" t="s">
        <v>305</v>
      </c>
      <c r="O6" s="25">
        <v>200</v>
      </c>
      <c r="P6" s="70"/>
      <c r="Q6" s="23">
        <v>1</v>
      </c>
      <c r="R6" s="24" t="s">
        <v>305</v>
      </c>
      <c r="S6" s="25">
        <v>200</v>
      </c>
      <c r="T6" s="70"/>
      <c r="U6" s="23">
        <v>1</v>
      </c>
      <c r="V6" s="24" t="s">
        <v>305</v>
      </c>
      <c r="W6" s="25">
        <v>600</v>
      </c>
      <c r="X6" s="70"/>
      <c r="AA6" s="4">
        <v>3511001</v>
      </c>
      <c r="AB6" s="4">
        <v>3512001</v>
      </c>
      <c r="AC6" s="4">
        <v>3513001</v>
      </c>
      <c r="AD6" s="4">
        <v>3514002</v>
      </c>
      <c r="AE6" s="4">
        <v>3515001</v>
      </c>
      <c r="AF6" s="4">
        <v>3516001</v>
      </c>
    </row>
    <row r="7" spans="1:32" ht="15" customHeight="1" x14ac:dyDescent="0.15">
      <c r="A7" s="26" t="s">
        <v>19</v>
      </c>
      <c r="B7" s="27" t="s">
        <v>306</v>
      </c>
      <c r="C7" s="28">
        <v>0</v>
      </c>
      <c r="D7" s="71"/>
      <c r="E7" s="26" t="s">
        <v>19</v>
      </c>
      <c r="F7" s="27" t="s">
        <v>307</v>
      </c>
      <c r="G7" s="28">
        <v>0</v>
      </c>
      <c r="H7" s="71"/>
      <c r="I7" s="26" t="s">
        <v>19</v>
      </c>
      <c r="J7" s="27" t="s">
        <v>306</v>
      </c>
      <c r="K7" s="28">
        <v>0</v>
      </c>
      <c r="L7" s="71"/>
      <c r="M7" s="26" t="s">
        <v>19</v>
      </c>
      <c r="N7" s="27" t="s">
        <v>307</v>
      </c>
      <c r="O7" s="28">
        <v>0</v>
      </c>
      <c r="P7" s="71"/>
      <c r="Q7" s="26" t="s">
        <v>19</v>
      </c>
      <c r="R7" s="27" t="s">
        <v>307</v>
      </c>
      <c r="S7" s="28">
        <v>0</v>
      </c>
      <c r="T7" s="71"/>
      <c r="U7" s="26" t="s">
        <v>19</v>
      </c>
      <c r="V7" s="27" t="s">
        <v>307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308</v>
      </c>
      <c r="C8" s="25">
        <v>1900</v>
      </c>
      <c r="D8" s="70"/>
      <c r="E8" s="23">
        <v>4</v>
      </c>
      <c r="F8" s="24" t="s">
        <v>310</v>
      </c>
      <c r="G8" s="25">
        <v>250</v>
      </c>
      <c r="H8" s="70"/>
      <c r="I8" s="23">
        <v>3</v>
      </c>
      <c r="J8" s="24" t="s">
        <v>309</v>
      </c>
      <c r="K8" s="25">
        <v>3650</v>
      </c>
      <c r="L8" s="70"/>
      <c r="M8" s="23">
        <v>5</v>
      </c>
      <c r="N8" s="24" t="s">
        <v>310</v>
      </c>
      <c r="O8" s="25">
        <v>50</v>
      </c>
      <c r="P8" s="70"/>
      <c r="Q8" s="23">
        <v>2</v>
      </c>
      <c r="R8" s="24" t="s">
        <v>310</v>
      </c>
      <c r="S8" s="25">
        <v>150</v>
      </c>
      <c r="T8" s="70"/>
      <c r="U8" s="23">
        <v>2</v>
      </c>
      <c r="V8" s="24" t="s">
        <v>310</v>
      </c>
      <c r="W8" s="25">
        <v>400</v>
      </c>
      <c r="X8" s="70"/>
      <c r="AA8" s="4">
        <v>3511002</v>
      </c>
      <c r="AB8" s="4">
        <v>3512002</v>
      </c>
      <c r="AC8" s="4">
        <v>3513003</v>
      </c>
      <c r="AD8" s="4">
        <v>3514003</v>
      </c>
      <c r="AE8" s="4">
        <v>3515002</v>
      </c>
      <c r="AF8" s="4">
        <v>3516002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23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70"/>
      <c r="E10" s="23"/>
      <c r="F10" s="24"/>
      <c r="G10" s="25"/>
      <c r="H10" s="70"/>
      <c r="I10" s="23"/>
      <c r="J10" s="24"/>
      <c r="K10" s="25"/>
      <c r="L10" s="70"/>
      <c r="M10" s="23"/>
      <c r="N10" s="24"/>
      <c r="O10" s="25"/>
      <c r="P10" s="70"/>
      <c r="Q10" s="23"/>
      <c r="R10" s="24"/>
      <c r="S10" s="25"/>
      <c r="T10" s="70"/>
      <c r="U10" s="23"/>
      <c r="V10" s="24"/>
      <c r="W10" s="25"/>
      <c r="X10" s="70"/>
    </row>
    <row r="11" spans="1:32" ht="15" customHeight="1" x14ac:dyDescent="0.15">
      <c r="A11" s="26"/>
      <c r="B11" s="27"/>
      <c r="C11" s="28"/>
      <c r="D11" s="71"/>
      <c r="E11" s="26"/>
      <c r="F11" s="27"/>
      <c r="G11" s="28"/>
      <c r="H11" s="71"/>
      <c r="I11" s="26"/>
      <c r="J11" s="27"/>
      <c r="K11" s="28"/>
      <c r="L11" s="71"/>
      <c r="M11" s="26"/>
      <c r="N11" s="27"/>
      <c r="O11" s="28"/>
      <c r="P11" s="71"/>
      <c r="Q11" s="26"/>
      <c r="R11" s="27"/>
      <c r="S11" s="28"/>
      <c r="T11" s="71"/>
      <c r="U11" s="26"/>
      <c r="V11" s="27"/>
      <c r="W11" s="28"/>
      <c r="X11" s="71"/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4000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500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6700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350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1000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12800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19" priority="11">
      <formula>D6&lt;C6</formula>
    </cfRule>
    <cfRule type="expression" dxfId="118" priority="12">
      <formula>D6&gt;C6</formula>
    </cfRule>
  </conditionalFormatting>
  <conditionalFormatting sqref="H6:H41">
    <cfRule type="expression" dxfId="117" priority="9">
      <formula>H6&lt;G6</formula>
    </cfRule>
    <cfRule type="expression" dxfId="116" priority="10">
      <formula>H6&gt;G6</formula>
    </cfRule>
  </conditionalFormatting>
  <conditionalFormatting sqref="L6:L41">
    <cfRule type="expression" dxfId="115" priority="7">
      <formula>L6&lt;K6</formula>
    </cfRule>
    <cfRule type="expression" dxfId="114" priority="8">
      <formula>L6&gt;K6</formula>
    </cfRule>
  </conditionalFormatting>
  <conditionalFormatting sqref="P6:P41">
    <cfRule type="expression" dxfId="113" priority="5">
      <formula>P6&lt;O6</formula>
    </cfRule>
    <cfRule type="expression" dxfId="112" priority="6">
      <formula>P6&gt;O6</formula>
    </cfRule>
  </conditionalFormatting>
  <conditionalFormatting sqref="T6:T41">
    <cfRule type="expression" dxfId="111" priority="3">
      <formula>T6&lt;S6</formula>
    </cfRule>
    <cfRule type="expression" dxfId="110" priority="4">
      <formula>T6&gt;S6</formula>
    </cfRule>
  </conditionalFormatting>
  <conditionalFormatting sqref="X6:X41">
    <cfRule type="expression" dxfId="109" priority="1">
      <formula>X6&lt;W6</formula>
    </cfRule>
    <cfRule type="expression" dxfId="10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311</v>
      </c>
      <c r="C4" s="15" t="s">
        <v>312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311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313</v>
      </c>
      <c r="C6" s="25">
        <v>4900</v>
      </c>
      <c r="D6" s="70"/>
      <c r="E6" s="23">
        <v>2</v>
      </c>
      <c r="F6" s="24" t="s">
        <v>318</v>
      </c>
      <c r="G6" s="25">
        <v>1550</v>
      </c>
      <c r="H6" s="70"/>
      <c r="I6" s="23">
        <v>1</v>
      </c>
      <c r="J6" s="24" t="s">
        <v>784</v>
      </c>
      <c r="K6" s="25">
        <v>3950</v>
      </c>
      <c r="L6" s="70"/>
      <c r="M6" s="23">
        <v>1</v>
      </c>
      <c r="N6" s="24" t="s">
        <v>314</v>
      </c>
      <c r="O6" s="25">
        <v>1100</v>
      </c>
      <c r="P6" s="70"/>
      <c r="Q6" s="23">
        <v>2</v>
      </c>
      <c r="R6" s="24" t="s">
        <v>315</v>
      </c>
      <c r="S6" s="25">
        <v>250</v>
      </c>
      <c r="T6" s="70"/>
      <c r="U6" s="23">
        <v>1</v>
      </c>
      <c r="V6" s="24" t="s">
        <v>316</v>
      </c>
      <c r="W6" s="25">
        <v>1000</v>
      </c>
      <c r="X6" s="70"/>
      <c r="AA6" s="4">
        <v>3521002</v>
      </c>
      <c r="AB6" s="4">
        <v>3522001</v>
      </c>
      <c r="AC6" s="4">
        <v>3523001</v>
      </c>
      <c r="AD6" s="4">
        <v>3524001</v>
      </c>
      <c r="AE6" s="4">
        <v>3525002</v>
      </c>
      <c r="AF6" s="4">
        <v>3526001</v>
      </c>
    </row>
    <row r="7" spans="1:32" ht="15" customHeight="1" x14ac:dyDescent="0.15">
      <c r="A7" s="26" t="s">
        <v>19</v>
      </c>
      <c r="B7" s="27" t="s">
        <v>818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98</v>
      </c>
      <c r="O7" s="28">
        <v>0</v>
      </c>
      <c r="P7" s="71"/>
      <c r="Q7" s="26" t="s">
        <v>19</v>
      </c>
      <c r="R7" s="27" t="s">
        <v>820</v>
      </c>
      <c r="S7" s="28">
        <v>0</v>
      </c>
      <c r="T7" s="71"/>
      <c r="U7" s="26" t="s">
        <v>19</v>
      </c>
      <c r="V7" s="27" t="s">
        <v>98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317</v>
      </c>
      <c r="C8" s="25">
        <v>3450</v>
      </c>
      <c r="D8" s="70"/>
      <c r="E8" s="23">
        <v>3</v>
      </c>
      <c r="F8" s="24" t="s">
        <v>819</v>
      </c>
      <c r="G8" s="25">
        <v>1000</v>
      </c>
      <c r="H8" s="70"/>
      <c r="I8" s="23">
        <v>2</v>
      </c>
      <c r="J8" s="24" t="s">
        <v>313</v>
      </c>
      <c r="K8" s="25">
        <v>3900</v>
      </c>
      <c r="L8" s="70"/>
      <c r="M8" s="23">
        <v>2</v>
      </c>
      <c r="N8" s="24" t="s">
        <v>315</v>
      </c>
      <c r="O8" s="25">
        <v>50</v>
      </c>
      <c r="P8" s="70"/>
      <c r="Q8" s="23">
        <v>4</v>
      </c>
      <c r="R8" s="24" t="s">
        <v>319</v>
      </c>
      <c r="S8" s="25">
        <v>150</v>
      </c>
      <c r="T8" s="70"/>
      <c r="U8" s="23">
        <v>2</v>
      </c>
      <c r="V8" s="24" t="s">
        <v>320</v>
      </c>
      <c r="W8" s="25">
        <v>350</v>
      </c>
      <c r="X8" s="70"/>
      <c r="AA8" s="4">
        <v>3521004</v>
      </c>
      <c r="AB8" s="4">
        <v>3522002</v>
      </c>
      <c r="AC8" s="4">
        <v>3523002</v>
      </c>
      <c r="AD8" s="4">
        <v>0</v>
      </c>
      <c r="AE8" s="4">
        <v>3525004</v>
      </c>
      <c r="AF8" s="4">
        <v>3526002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820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4</v>
      </c>
      <c r="F10" s="24" t="s">
        <v>315</v>
      </c>
      <c r="G10" s="25">
        <v>100</v>
      </c>
      <c r="H10" s="70"/>
      <c r="I10" s="23">
        <v>3</v>
      </c>
      <c r="J10" s="24" t="s">
        <v>321</v>
      </c>
      <c r="K10" s="25">
        <v>2300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3</v>
      </c>
      <c r="V10" s="24" t="s">
        <v>319</v>
      </c>
      <c r="W10" s="25">
        <v>400</v>
      </c>
      <c r="X10" s="70"/>
      <c r="AA10" s="4">
        <v>0</v>
      </c>
      <c r="AB10" s="4">
        <v>3522003</v>
      </c>
      <c r="AC10" s="4">
        <v>3523003</v>
      </c>
      <c r="AD10" s="4">
        <v>0</v>
      </c>
      <c r="AE10" s="4">
        <v>0</v>
      </c>
      <c r="AF10" s="4">
        <v>3526003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820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0</v>
      </c>
      <c r="J12" s="24" t="s">
        <v>20</v>
      </c>
      <c r="K12" s="25">
        <v>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5</v>
      </c>
      <c r="V12" s="24" t="s">
        <v>315</v>
      </c>
      <c r="W12" s="25">
        <v>250</v>
      </c>
      <c r="X12" s="70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3526005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820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8350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2650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10150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1150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400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2000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24700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07" priority="11">
      <formula>D6&lt;C6</formula>
    </cfRule>
    <cfRule type="expression" dxfId="106" priority="12">
      <formula>D6&gt;C6</formula>
    </cfRule>
  </conditionalFormatting>
  <conditionalFormatting sqref="H6:H41">
    <cfRule type="expression" dxfId="105" priority="9">
      <formula>H6&lt;G6</formula>
    </cfRule>
    <cfRule type="expression" dxfId="104" priority="10">
      <formula>H6&gt;G6</formula>
    </cfRule>
  </conditionalFormatting>
  <conditionalFormatting sqref="L6:L41">
    <cfRule type="expression" dxfId="103" priority="7">
      <formula>L6&lt;K6</formula>
    </cfRule>
    <cfRule type="expression" dxfId="102" priority="8">
      <formula>L6&gt;K6</formula>
    </cfRule>
  </conditionalFormatting>
  <conditionalFormatting sqref="P6:P41">
    <cfRule type="expression" dxfId="101" priority="5">
      <formula>P6&lt;O6</formula>
    </cfRule>
    <cfRule type="expression" dxfId="100" priority="6">
      <formula>P6&gt;O6</formula>
    </cfRule>
  </conditionalFormatting>
  <conditionalFormatting sqref="T6:T41">
    <cfRule type="expression" dxfId="99" priority="3">
      <formula>T6&lt;S6</formula>
    </cfRule>
    <cfRule type="expression" dxfId="98" priority="4">
      <formula>T6&gt;S6</formula>
    </cfRule>
  </conditionalFormatting>
  <conditionalFormatting sqref="X6:X41">
    <cfRule type="expression" dxfId="97" priority="1">
      <formula>X6&lt;W6</formula>
    </cfRule>
    <cfRule type="expression" dxfId="9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322</v>
      </c>
      <c r="C4" s="15" t="s">
        <v>323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322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324</v>
      </c>
      <c r="C6" s="25">
        <v>2250</v>
      </c>
      <c r="D6" s="70"/>
      <c r="E6" s="23">
        <v>2</v>
      </c>
      <c r="F6" s="24" t="s">
        <v>308</v>
      </c>
      <c r="G6" s="25">
        <v>650</v>
      </c>
      <c r="H6" s="70"/>
      <c r="I6" s="23">
        <v>1</v>
      </c>
      <c r="J6" s="24" t="s">
        <v>325</v>
      </c>
      <c r="K6" s="25">
        <v>2800</v>
      </c>
      <c r="L6" s="70"/>
      <c r="M6" s="23">
        <v>3</v>
      </c>
      <c r="N6" s="24" t="s">
        <v>308</v>
      </c>
      <c r="O6" s="25">
        <v>1100</v>
      </c>
      <c r="P6" s="70"/>
      <c r="Q6" s="23">
        <v>2</v>
      </c>
      <c r="R6" s="24" t="s">
        <v>326</v>
      </c>
      <c r="S6" s="25">
        <v>150</v>
      </c>
      <c r="T6" s="70"/>
      <c r="U6" s="23">
        <v>2</v>
      </c>
      <c r="V6" s="24" t="s">
        <v>326</v>
      </c>
      <c r="W6" s="25">
        <v>900</v>
      </c>
      <c r="X6" s="70"/>
      <c r="AA6" s="4">
        <v>3531001</v>
      </c>
      <c r="AB6" s="4">
        <v>3532001</v>
      </c>
      <c r="AC6" s="4">
        <v>3533001</v>
      </c>
      <c r="AD6" s="4">
        <v>3534003</v>
      </c>
      <c r="AE6" s="4">
        <v>3535001</v>
      </c>
      <c r="AF6" s="4">
        <v>3536002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23</v>
      </c>
      <c r="S7" s="28">
        <v>0</v>
      </c>
      <c r="T7" s="71"/>
      <c r="U7" s="26" t="s">
        <v>19</v>
      </c>
      <c r="V7" s="27" t="s">
        <v>23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327</v>
      </c>
      <c r="C8" s="25">
        <v>5000</v>
      </c>
      <c r="D8" s="70"/>
      <c r="E8" s="23">
        <v>0</v>
      </c>
      <c r="F8" s="24" t="s">
        <v>20</v>
      </c>
      <c r="G8" s="25">
        <v>0</v>
      </c>
      <c r="H8" s="70"/>
      <c r="I8" s="23">
        <v>2</v>
      </c>
      <c r="J8" s="24" t="s">
        <v>327</v>
      </c>
      <c r="K8" s="25">
        <v>3750</v>
      </c>
      <c r="L8" s="70"/>
      <c r="M8" s="23">
        <v>0</v>
      </c>
      <c r="N8" s="24" t="s">
        <v>20</v>
      </c>
      <c r="O8" s="25">
        <v>0</v>
      </c>
      <c r="P8" s="70"/>
      <c r="Q8" s="23">
        <v>6</v>
      </c>
      <c r="R8" s="24" t="s">
        <v>330</v>
      </c>
      <c r="S8" s="25">
        <v>400</v>
      </c>
      <c r="T8" s="70"/>
      <c r="U8" s="23">
        <v>6</v>
      </c>
      <c r="V8" s="24" t="s">
        <v>328</v>
      </c>
      <c r="W8" s="25">
        <v>350</v>
      </c>
      <c r="X8" s="70"/>
      <c r="AA8" s="4">
        <v>3531003</v>
      </c>
      <c r="AB8" s="4">
        <v>3532002</v>
      </c>
      <c r="AC8" s="4">
        <v>3533002</v>
      </c>
      <c r="AD8" s="4">
        <v>3534004</v>
      </c>
      <c r="AE8" s="4">
        <v>3535002</v>
      </c>
      <c r="AF8" s="4">
        <v>3536006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23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3</v>
      </c>
      <c r="J10" s="24" t="s">
        <v>329</v>
      </c>
      <c r="K10" s="25">
        <v>3500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7</v>
      </c>
      <c r="V10" s="24" t="s">
        <v>330</v>
      </c>
      <c r="W10" s="25">
        <v>800</v>
      </c>
      <c r="X10" s="70"/>
      <c r="AA10" s="4">
        <v>0</v>
      </c>
      <c r="AB10" s="4">
        <v>0</v>
      </c>
      <c r="AC10" s="4">
        <v>3533003</v>
      </c>
      <c r="AD10" s="4">
        <v>0</v>
      </c>
      <c r="AE10" s="4">
        <v>3535006</v>
      </c>
      <c r="AF10" s="4">
        <v>3536007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5</v>
      </c>
      <c r="J12" s="24" t="s">
        <v>331</v>
      </c>
      <c r="K12" s="25">
        <v>2100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8</v>
      </c>
      <c r="V12" s="24" t="s">
        <v>332</v>
      </c>
      <c r="W12" s="25">
        <v>300</v>
      </c>
      <c r="X12" s="70"/>
      <c r="AA12" s="4">
        <v>0</v>
      </c>
      <c r="AB12" s="4">
        <v>0</v>
      </c>
      <c r="AC12" s="4">
        <v>3533005</v>
      </c>
      <c r="AD12" s="4">
        <v>0</v>
      </c>
      <c r="AE12" s="4">
        <v>0</v>
      </c>
      <c r="AF12" s="4">
        <v>3536008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21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0</v>
      </c>
      <c r="J14" s="24" t="s">
        <v>20</v>
      </c>
      <c r="K14" s="25">
        <v>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9</v>
      </c>
      <c r="V14" s="24" t="s">
        <v>809</v>
      </c>
      <c r="W14" s="25">
        <v>100</v>
      </c>
      <c r="X14" s="70"/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769</v>
      </c>
      <c r="W15" s="28">
        <v>0</v>
      </c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7250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650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12150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1100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550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2450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24150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95" priority="11">
      <formula>D6&lt;C6</formula>
    </cfRule>
    <cfRule type="expression" dxfId="94" priority="12">
      <formula>D6&gt;C6</formula>
    </cfRule>
  </conditionalFormatting>
  <conditionalFormatting sqref="H6:H41">
    <cfRule type="expression" dxfId="93" priority="9">
      <formula>H6&lt;G6</formula>
    </cfRule>
    <cfRule type="expression" dxfId="92" priority="10">
      <formula>H6&gt;G6</formula>
    </cfRule>
  </conditionalFormatting>
  <conditionalFormatting sqref="L6:L41">
    <cfRule type="expression" dxfId="91" priority="7">
      <formula>L6&lt;K6</formula>
    </cfRule>
    <cfRule type="expression" dxfId="90" priority="8">
      <formula>L6&gt;K6</formula>
    </cfRule>
  </conditionalFormatting>
  <conditionalFormatting sqref="P6:P41">
    <cfRule type="expression" dxfId="89" priority="5">
      <formula>P6&lt;O6</formula>
    </cfRule>
    <cfRule type="expression" dxfId="88" priority="6">
      <formula>P6&gt;O6</formula>
    </cfRule>
  </conditionalFormatting>
  <conditionalFormatting sqref="T6:T41">
    <cfRule type="expression" dxfId="87" priority="3">
      <formula>T6&lt;S6</formula>
    </cfRule>
    <cfRule type="expression" dxfId="86" priority="4">
      <formula>T6&gt;S6</formula>
    </cfRule>
  </conditionalFormatting>
  <conditionalFormatting sqref="X6:X41">
    <cfRule type="expression" dxfId="85" priority="1">
      <formula>X6&lt;W6</formula>
    </cfRule>
    <cfRule type="expression" dxfId="8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333</v>
      </c>
      <c r="C4" s="15" t="s">
        <v>334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333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335</v>
      </c>
      <c r="C6" s="25">
        <v>4450</v>
      </c>
      <c r="D6" s="70"/>
      <c r="E6" s="23">
        <v>2</v>
      </c>
      <c r="F6" s="24" t="s">
        <v>821</v>
      </c>
      <c r="G6" s="25">
        <v>200</v>
      </c>
      <c r="H6" s="70"/>
      <c r="I6" s="23">
        <v>2</v>
      </c>
      <c r="J6" s="24" t="s">
        <v>317</v>
      </c>
      <c r="K6" s="25">
        <v>3250</v>
      </c>
      <c r="L6" s="70"/>
      <c r="M6" s="23">
        <v>2</v>
      </c>
      <c r="N6" s="24" t="s">
        <v>338</v>
      </c>
      <c r="O6" s="25">
        <v>100</v>
      </c>
      <c r="P6" s="70"/>
      <c r="Q6" s="23">
        <v>1</v>
      </c>
      <c r="R6" s="24" t="s">
        <v>339</v>
      </c>
      <c r="S6" s="25">
        <v>350</v>
      </c>
      <c r="T6" s="70"/>
      <c r="U6" s="23">
        <v>1</v>
      </c>
      <c r="V6" s="24" t="s">
        <v>339</v>
      </c>
      <c r="W6" s="25">
        <v>400</v>
      </c>
      <c r="X6" s="70"/>
      <c r="AA6" s="4">
        <v>3541001</v>
      </c>
      <c r="AB6" s="4">
        <v>3542002</v>
      </c>
      <c r="AC6" s="4">
        <v>3543002</v>
      </c>
      <c r="AD6" s="4">
        <v>3544002</v>
      </c>
      <c r="AE6" s="4">
        <v>3545001</v>
      </c>
      <c r="AF6" s="4">
        <v>3546001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340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336</v>
      </c>
      <c r="C8" s="25">
        <v>2450</v>
      </c>
      <c r="D8" s="70"/>
      <c r="E8" s="23">
        <v>4</v>
      </c>
      <c r="F8" s="24" t="s">
        <v>343</v>
      </c>
      <c r="G8" s="25">
        <v>850</v>
      </c>
      <c r="H8" s="70"/>
      <c r="I8" s="23">
        <v>3</v>
      </c>
      <c r="J8" s="24" t="s">
        <v>318</v>
      </c>
      <c r="K8" s="25">
        <v>5150</v>
      </c>
      <c r="L8" s="70"/>
      <c r="M8" s="23">
        <v>5</v>
      </c>
      <c r="N8" s="24" t="s">
        <v>344</v>
      </c>
      <c r="O8" s="25">
        <v>300</v>
      </c>
      <c r="P8" s="70"/>
      <c r="Q8" s="23">
        <v>2</v>
      </c>
      <c r="R8" s="24" t="s">
        <v>341</v>
      </c>
      <c r="S8" s="25">
        <v>150</v>
      </c>
      <c r="T8" s="70"/>
      <c r="U8" s="23">
        <v>2</v>
      </c>
      <c r="V8" s="24" t="s">
        <v>341</v>
      </c>
      <c r="W8" s="25">
        <v>200</v>
      </c>
      <c r="X8" s="70"/>
      <c r="AA8" s="4">
        <v>3541002</v>
      </c>
      <c r="AB8" s="4">
        <v>3542003</v>
      </c>
      <c r="AC8" s="4">
        <v>3543003</v>
      </c>
      <c r="AD8" s="4">
        <v>3544004</v>
      </c>
      <c r="AE8" s="4">
        <v>3545002</v>
      </c>
      <c r="AF8" s="4">
        <v>3546002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345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346</v>
      </c>
      <c r="O9" s="28">
        <v>0</v>
      </c>
      <c r="P9" s="71"/>
      <c r="Q9" s="26" t="s">
        <v>19</v>
      </c>
      <c r="R9" s="27" t="s">
        <v>342</v>
      </c>
      <c r="S9" s="28">
        <v>0</v>
      </c>
      <c r="T9" s="71"/>
      <c r="U9" s="26" t="s">
        <v>19</v>
      </c>
      <c r="V9" s="27" t="s">
        <v>342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337</v>
      </c>
      <c r="C10" s="25">
        <v>1550</v>
      </c>
      <c r="D10" s="70"/>
      <c r="E10" s="23">
        <v>7</v>
      </c>
      <c r="F10" s="24" t="s">
        <v>339</v>
      </c>
      <c r="G10" s="25">
        <v>250</v>
      </c>
      <c r="H10" s="70"/>
      <c r="I10" s="23">
        <v>4</v>
      </c>
      <c r="J10" s="24" t="s">
        <v>335</v>
      </c>
      <c r="K10" s="25">
        <v>2650</v>
      </c>
      <c r="L10" s="70"/>
      <c r="M10" s="23">
        <v>6</v>
      </c>
      <c r="N10" s="24" t="s">
        <v>339</v>
      </c>
      <c r="O10" s="25">
        <v>250</v>
      </c>
      <c r="P10" s="70"/>
      <c r="Q10" s="23">
        <v>4</v>
      </c>
      <c r="R10" s="24" t="s">
        <v>338</v>
      </c>
      <c r="S10" s="25">
        <v>100</v>
      </c>
      <c r="T10" s="70"/>
      <c r="U10" s="23">
        <v>4</v>
      </c>
      <c r="V10" s="24" t="s">
        <v>338</v>
      </c>
      <c r="W10" s="25">
        <v>150</v>
      </c>
      <c r="X10" s="70"/>
      <c r="AA10" s="4">
        <v>3541004</v>
      </c>
      <c r="AB10" s="4">
        <v>3542004</v>
      </c>
      <c r="AC10" s="4">
        <v>3543004</v>
      </c>
      <c r="AD10" s="4">
        <v>3544005</v>
      </c>
      <c r="AE10" s="4">
        <v>3545004</v>
      </c>
      <c r="AF10" s="4">
        <v>3546004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340</v>
      </c>
      <c r="S11" s="28">
        <v>0</v>
      </c>
      <c r="T11" s="71"/>
      <c r="U11" s="26" t="s">
        <v>19</v>
      </c>
      <c r="V11" s="27" t="s">
        <v>340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0</v>
      </c>
      <c r="J12" s="24" t="s">
        <v>20</v>
      </c>
      <c r="K12" s="25">
        <v>0</v>
      </c>
      <c r="L12" s="70"/>
      <c r="M12" s="23">
        <v>7</v>
      </c>
      <c r="N12" s="24" t="s">
        <v>341</v>
      </c>
      <c r="O12" s="25">
        <v>50</v>
      </c>
      <c r="P12" s="70"/>
      <c r="Q12" s="23">
        <v>0</v>
      </c>
      <c r="R12" s="24" t="s">
        <v>20</v>
      </c>
      <c r="S12" s="25">
        <v>0</v>
      </c>
      <c r="T12" s="70"/>
      <c r="U12" s="23">
        <v>7</v>
      </c>
      <c r="V12" s="24" t="s">
        <v>349</v>
      </c>
      <c r="W12" s="25">
        <v>300</v>
      </c>
      <c r="X12" s="70"/>
      <c r="AA12" s="4">
        <v>0</v>
      </c>
      <c r="AB12" s="4">
        <v>3542007</v>
      </c>
      <c r="AC12" s="4">
        <v>3543005</v>
      </c>
      <c r="AD12" s="4">
        <v>3544006</v>
      </c>
      <c r="AE12" s="4">
        <v>0</v>
      </c>
      <c r="AF12" s="4">
        <v>3546007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342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0</v>
      </c>
      <c r="J14" s="24" t="s">
        <v>20</v>
      </c>
      <c r="K14" s="25">
        <v>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8</v>
      </c>
      <c r="V14" s="24" t="s">
        <v>347</v>
      </c>
      <c r="W14" s="25">
        <v>250</v>
      </c>
      <c r="X14" s="70"/>
      <c r="AA14" s="4">
        <v>0</v>
      </c>
      <c r="AB14" s="4">
        <v>0</v>
      </c>
      <c r="AC14" s="4">
        <v>3543006</v>
      </c>
      <c r="AD14" s="4">
        <v>0</v>
      </c>
      <c r="AE14" s="4">
        <v>0</v>
      </c>
      <c r="AF14" s="4">
        <v>3546008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23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0</v>
      </c>
      <c r="J16" s="24" t="s">
        <v>20</v>
      </c>
      <c r="K16" s="25">
        <v>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9</v>
      </c>
      <c r="V16" s="24" t="s">
        <v>348</v>
      </c>
      <c r="W16" s="25">
        <v>250</v>
      </c>
      <c r="X16" s="70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3546009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3546010</v>
      </c>
    </row>
    <row r="19" spans="1:32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3546011</v>
      </c>
    </row>
    <row r="21" spans="1:32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8450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1300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11050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700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600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1550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23650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83" priority="11">
      <formula>D6&lt;C6</formula>
    </cfRule>
    <cfRule type="expression" dxfId="82" priority="12">
      <formula>D6&gt;C6</formula>
    </cfRule>
  </conditionalFormatting>
  <conditionalFormatting sqref="H6:H41">
    <cfRule type="expression" dxfId="81" priority="9">
      <formula>H6&lt;G6</formula>
    </cfRule>
    <cfRule type="expression" dxfId="80" priority="10">
      <formula>H6&gt;G6</formula>
    </cfRule>
  </conditionalFormatting>
  <conditionalFormatting sqref="L6:L41">
    <cfRule type="expression" dxfId="79" priority="7">
      <formula>L6&lt;K6</formula>
    </cfRule>
    <cfRule type="expression" dxfId="78" priority="8">
      <formula>L6&gt;K6</formula>
    </cfRule>
  </conditionalFormatting>
  <conditionalFormatting sqref="P6:P41">
    <cfRule type="expression" dxfId="77" priority="5">
      <formula>P6&lt;O6</formula>
    </cfRule>
    <cfRule type="expression" dxfId="76" priority="6">
      <formula>P6&gt;O6</formula>
    </cfRule>
  </conditionalFormatting>
  <conditionalFormatting sqref="T6:T41">
    <cfRule type="expression" dxfId="75" priority="3">
      <formula>T6&lt;S6</formula>
    </cfRule>
    <cfRule type="expression" dxfId="74" priority="4">
      <formula>T6&gt;S6</formula>
    </cfRule>
  </conditionalFormatting>
  <conditionalFormatting sqref="X6:X41">
    <cfRule type="expression" dxfId="73" priority="1">
      <formula>X6&lt;W6</formula>
    </cfRule>
    <cfRule type="expression" dxfId="7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350</v>
      </c>
      <c r="C4" s="15" t="s">
        <v>351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350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355</v>
      </c>
      <c r="C6" s="25">
        <v>3300</v>
      </c>
      <c r="D6" s="70"/>
      <c r="E6" s="23">
        <v>1</v>
      </c>
      <c r="F6" s="24" t="s">
        <v>352</v>
      </c>
      <c r="G6" s="25">
        <v>600</v>
      </c>
      <c r="H6" s="70"/>
      <c r="I6" s="23">
        <v>1</v>
      </c>
      <c r="J6" s="24" t="s">
        <v>353</v>
      </c>
      <c r="K6" s="25">
        <v>3500</v>
      </c>
      <c r="L6" s="70"/>
      <c r="M6" s="23">
        <v>3</v>
      </c>
      <c r="N6" s="24" t="s">
        <v>814</v>
      </c>
      <c r="O6" s="25">
        <v>250</v>
      </c>
      <c r="P6" s="70"/>
      <c r="Q6" s="23">
        <v>1</v>
      </c>
      <c r="R6" s="24" t="s">
        <v>354</v>
      </c>
      <c r="S6" s="25">
        <v>300</v>
      </c>
      <c r="T6" s="70"/>
      <c r="U6" s="23">
        <v>2</v>
      </c>
      <c r="V6" s="24" t="s">
        <v>354</v>
      </c>
      <c r="W6" s="25">
        <v>1550</v>
      </c>
      <c r="X6" s="70"/>
      <c r="AA6" s="4">
        <v>3551001</v>
      </c>
      <c r="AB6" s="4">
        <v>3552001</v>
      </c>
      <c r="AC6" s="4">
        <v>3553001</v>
      </c>
      <c r="AD6" s="4">
        <v>3554003</v>
      </c>
      <c r="AE6" s="4">
        <v>3555001</v>
      </c>
      <c r="AF6" s="4">
        <v>3556001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23</v>
      </c>
      <c r="O7" s="28">
        <v>0</v>
      </c>
      <c r="P7" s="71"/>
      <c r="Q7" s="26" t="s">
        <v>19</v>
      </c>
      <c r="R7" s="27" t="s">
        <v>21</v>
      </c>
      <c r="S7" s="28">
        <v>0</v>
      </c>
      <c r="T7" s="71"/>
      <c r="U7" s="26" t="s">
        <v>19</v>
      </c>
      <c r="V7" s="27" t="s">
        <v>21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2</v>
      </c>
      <c r="F8" s="24" t="s">
        <v>353</v>
      </c>
      <c r="G8" s="25">
        <v>750</v>
      </c>
      <c r="H8" s="70"/>
      <c r="I8" s="23">
        <v>0</v>
      </c>
      <c r="J8" s="24" t="s">
        <v>20</v>
      </c>
      <c r="K8" s="25">
        <v>0</v>
      </c>
      <c r="L8" s="70"/>
      <c r="M8" s="23">
        <v>4</v>
      </c>
      <c r="N8" s="24" t="s">
        <v>356</v>
      </c>
      <c r="O8" s="25">
        <v>150</v>
      </c>
      <c r="P8" s="70"/>
      <c r="Q8" s="23">
        <v>0</v>
      </c>
      <c r="R8" s="24" t="s">
        <v>20</v>
      </c>
      <c r="S8" s="25">
        <v>0</v>
      </c>
      <c r="T8" s="70"/>
      <c r="U8" s="23">
        <v>0</v>
      </c>
      <c r="V8" s="24" t="s">
        <v>20</v>
      </c>
      <c r="W8" s="25">
        <v>0</v>
      </c>
      <c r="X8" s="70"/>
      <c r="AA8" s="4">
        <v>3551002</v>
      </c>
      <c r="AB8" s="4">
        <v>3552002</v>
      </c>
      <c r="AC8" s="4">
        <v>0</v>
      </c>
      <c r="AD8" s="4">
        <v>3554004</v>
      </c>
      <c r="AE8" s="4">
        <v>0</v>
      </c>
      <c r="AF8" s="4">
        <v>3556002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3</v>
      </c>
      <c r="F10" s="24" t="s">
        <v>327</v>
      </c>
      <c r="G10" s="25">
        <v>1600</v>
      </c>
      <c r="H10" s="70"/>
      <c r="I10" s="23">
        <v>0</v>
      </c>
      <c r="J10" s="24" t="s">
        <v>20</v>
      </c>
      <c r="K10" s="25">
        <v>0</v>
      </c>
      <c r="L10" s="70"/>
      <c r="M10" s="23">
        <v>5</v>
      </c>
      <c r="N10" s="24" t="s">
        <v>353</v>
      </c>
      <c r="O10" s="25">
        <v>400</v>
      </c>
      <c r="P10" s="70"/>
      <c r="Q10" s="23">
        <v>0</v>
      </c>
      <c r="R10" s="24" t="s">
        <v>20</v>
      </c>
      <c r="S10" s="25">
        <v>0</v>
      </c>
      <c r="T10" s="70"/>
      <c r="U10" s="23">
        <v>0</v>
      </c>
      <c r="V10" s="24" t="s">
        <v>20</v>
      </c>
      <c r="W10" s="25">
        <v>0</v>
      </c>
      <c r="X10" s="70"/>
      <c r="AA10" s="4">
        <v>0</v>
      </c>
      <c r="AB10" s="4">
        <v>3552003</v>
      </c>
      <c r="AC10" s="4">
        <v>0</v>
      </c>
      <c r="AD10" s="4">
        <v>3554005</v>
      </c>
      <c r="AE10" s="4">
        <v>0</v>
      </c>
      <c r="AF10" s="4">
        <v>0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3300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2950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3500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800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300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1550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12400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71" priority="11">
      <formula>D6&lt;C6</formula>
    </cfRule>
    <cfRule type="expression" dxfId="70" priority="12">
      <formula>D6&gt;C6</formula>
    </cfRule>
  </conditionalFormatting>
  <conditionalFormatting sqref="H6:H41">
    <cfRule type="expression" dxfId="69" priority="9">
      <formula>H6&lt;G6</formula>
    </cfRule>
    <cfRule type="expression" dxfId="68" priority="10">
      <formula>H6&gt;G6</formula>
    </cfRule>
  </conditionalFormatting>
  <conditionalFormatting sqref="L6:L41">
    <cfRule type="expression" dxfId="67" priority="7">
      <formula>L6&lt;K6</formula>
    </cfRule>
    <cfRule type="expression" dxfId="66" priority="8">
      <formula>L6&gt;K6</formula>
    </cfRule>
  </conditionalFormatting>
  <conditionalFormatting sqref="P6:P41">
    <cfRule type="expression" dxfId="65" priority="5">
      <formula>P6&lt;O6</formula>
    </cfRule>
    <cfRule type="expression" dxfId="64" priority="6">
      <formula>P6&gt;O6</formula>
    </cfRule>
  </conditionalFormatting>
  <conditionalFormatting sqref="T6:T41">
    <cfRule type="expression" dxfId="63" priority="3">
      <formula>T6&lt;S6</formula>
    </cfRule>
    <cfRule type="expression" dxfId="62" priority="4">
      <formula>T6&gt;S6</formula>
    </cfRule>
  </conditionalFormatting>
  <conditionalFormatting sqref="X6:X41">
    <cfRule type="expression" dxfId="61" priority="1">
      <formula>X6&lt;W6</formula>
    </cfRule>
    <cfRule type="expression" dxfId="6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358</v>
      </c>
      <c r="C4" s="15" t="s">
        <v>359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358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803</v>
      </c>
      <c r="C6" s="25">
        <v>2400</v>
      </c>
      <c r="D6" s="70"/>
      <c r="E6" s="23">
        <v>1</v>
      </c>
      <c r="F6" s="24" t="s">
        <v>360</v>
      </c>
      <c r="G6" s="25">
        <v>5150</v>
      </c>
      <c r="H6" s="70"/>
      <c r="I6" s="23">
        <v>1</v>
      </c>
      <c r="J6" s="24" t="s">
        <v>361</v>
      </c>
      <c r="K6" s="25">
        <v>5350</v>
      </c>
      <c r="L6" s="70"/>
      <c r="M6" s="23">
        <v>2</v>
      </c>
      <c r="N6" s="24" t="s">
        <v>362</v>
      </c>
      <c r="O6" s="25">
        <v>50</v>
      </c>
      <c r="P6" s="70"/>
      <c r="Q6" s="23">
        <v>2</v>
      </c>
      <c r="R6" s="24" t="s">
        <v>804</v>
      </c>
      <c r="S6" s="25">
        <v>250</v>
      </c>
      <c r="T6" s="70"/>
      <c r="U6" s="23">
        <v>3</v>
      </c>
      <c r="V6" s="24" t="s">
        <v>804</v>
      </c>
      <c r="W6" s="25">
        <v>400</v>
      </c>
      <c r="X6" s="70"/>
      <c r="AA6" s="4">
        <v>3561003</v>
      </c>
      <c r="AB6" s="4">
        <v>3562001</v>
      </c>
      <c r="AC6" s="4">
        <v>3563001</v>
      </c>
      <c r="AD6" s="4">
        <v>3564002</v>
      </c>
      <c r="AE6" s="4">
        <v>3565002</v>
      </c>
      <c r="AF6" s="4">
        <v>3566003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363</v>
      </c>
      <c r="S7" s="28">
        <v>0</v>
      </c>
      <c r="T7" s="71"/>
      <c r="U7" s="26" t="s">
        <v>19</v>
      </c>
      <c r="V7" s="27" t="s">
        <v>363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361</v>
      </c>
      <c r="C8" s="25">
        <v>850</v>
      </c>
      <c r="D8" s="70"/>
      <c r="E8" s="23">
        <v>0</v>
      </c>
      <c r="F8" s="24" t="s">
        <v>20</v>
      </c>
      <c r="G8" s="25">
        <v>0</v>
      </c>
      <c r="H8" s="70"/>
      <c r="I8" s="23">
        <v>0</v>
      </c>
      <c r="J8" s="24" t="s">
        <v>20</v>
      </c>
      <c r="K8" s="25">
        <v>0</v>
      </c>
      <c r="L8" s="70"/>
      <c r="M8" s="23">
        <v>3</v>
      </c>
      <c r="N8" s="24" t="s">
        <v>364</v>
      </c>
      <c r="O8" s="25">
        <v>150</v>
      </c>
      <c r="P8" s="70"/>
      <c r="Q8" s="23">
        <v>3</v>
      </c>
      <c r="R8" s="24" t="s">
        <v>362</v>
      </c>
      <c r="S8" s="25">
        <v>150</v>
      </c>
      <c r="T8" s="70"/>
      <c r="U8" s="23">
        <v>4</v>
      </c>
      <c r="V8" s="24" t="s">
        <v>362</v>
      </c>
      <c r="W8" s="25">
        <v>350</v>
      </c>
      <c r="X8" s="70"/>
      <c r="AA8" s="4">
        <v>3561004</v>
      </c>
      <c r="AB8" s="4">
        <v>0</v>
      </c>
      <c r="AC8" s="4">
        <v>3563003</v>
      </c>
      <c r="AD8" s="4">
        <v>3564003</v>
      </c>
      <c r="AE8" s="4">
        <v>3565003</v>
      </c>
      <c r="AF8" s="4">
        <v>3566004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0</v>
      </c>
      <c r="J10" s="24" t="s">
        <v>20</v>
      </c>
      <c r="K10" s="25">
        <v>0</v>
      </c>
      <c r="L10" s="70"/>
      <c r="M10" s="23">
        <v>4</v>
      </c>
      <c r="N10" s="24" t="s">
        <v>365</v>
      </c>
      <c r="O10" s="25">
        <v>300</v>
      </c>
      <c r="P10" s="70"/>
      <c r="Q10" s="23">
        <v>0</v>
      </c>
      <c r="R10" s="24" t="s">
        <v>20</v>
      </c>
      <c r="S10" s="25">
        <v>0</v>
      </c>
      <c r="T10" s="70"/>
      <c r="U10" s="23">
        <v>12</v>
      </c>
      <c r="V10" s="24" t="s">
        <v>810</v>
      </c>
      <c r="W10" s="25">
        <v>50</v>
      </c>
      <c r="X10" s="70"/>
      <c r="AA10" s="4">
        <v>0</v>
      </c>
      <c r="AB10" s="4">
        <v>0</v>
      </c>
      <c r="AC10" s="4">
        <v>0</v>
      </c>
      <c r="AD10" s="4">
        <v>3564004</v>
      </c>
      <c r="AE10" s="4">
        <v>0</v>
      </c>
      <c r="AF10" s="4">
        <v>3566005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3250</v>
      </c>
      <c r="D42" s="73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5150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5350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500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400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800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さいたま市浦和区!D7+さいたま市浦和区!D9+さいたま市浦和区!D11+さいたま市浦和区!D13+さいたま市浦和区!D15+さいたま市浦和区!D17+さいたま市浦和区!D19+さいたま市浦和区!D21+さいたま市浦和区!D23+さいたま市浦和区!D25+さいたま市浦和区!D27+さいたま市浦和区!D29+さいたま市浦和区!D31+さいたま市浦和区!D33+さいたま市浦和区!D35+さいたま市浦和区!D37+さいたま市浦和区!D39+さいたま市浦和区!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15450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9" priority="11">
      <formula>D6&lt;C6</formula>
    </cfRule>
    <cfRule type="expression" dxfId="58" priority="12">
      <formula>D6&gt;C6</formula>
    </cfRule>
  </conditionalFormatting>
  <conditionalFormatting sqref="H6:H41">
    <cfRule type="expression" dxfId="57" priority="9">
      <formula>H6&lt;G6</formula>
    </cfRule>
    <cfRule type="expression" dxfId="56" priority="10">
      <formula>H6&gt;G6</formula>
    </cfRule>
  </conditionalFormatting>
  <conditionalFormatting sqref="L6:L41">
    <cfRule type="expression" dxfId="55" priority="7">
      <formula>L6&lt;K6</formula>
    </cfRule>
    <cfRule type="expression" dxfId="54" priority="8">
      <formula>L6&gt;K6</formula>
    </cfRule>
  </conditionalFormatting>
  <conditionalFormatting sqref="P6:P41">
    <cfRule type="expression" dxfId="53" priority="5">
      <formula>P6&lt;O6</formula>
    </cfRule>
    <cfRule type="expression" dxfId="52" priority="6">
      <formula>P6&gt;O6</formula>
    </cfRule>
  </conditionalFormatting>
  <conditionalFormatting sqref="T6:T41">
    <cfRule type="expression" dxfId="51" priority="3">
      <formula>T6&lt;S6</formula>
    </cfRule>
    <cfRule type="expression" dxfId="50" priority="4">
      <formula>T6&gt;S6</formula>
    </cfRule>
  </conditionalFormatting>
  <conditionalFormatting sqref="X6:X41">
    <cfRule type="expression" dxfId="49" priority="1">
      <formula>X6&lt;W6</formula>
    </cfRule>
    <cfRule type="expression" dxfId="4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366</v>
      </c>
      <c r="C4" s="15" t="s">
        <v>367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366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4</v>
      </c>
      <c r="B6" s="24" t="s">
        <v>368</v>
      </c>
      <c r="C6" s="25">
        <v>1900</v>
      </c>
      <c r="D6" s="70"/>
      <c r="E6" s="23">
        <v>4</v>
      </c>
      <c r="F6" s="24" t="s">
        <v>370</v>
      </c>
      <c r="G6" s="25">
        <v>400</v>
      </c>
      <c r="H6" s="70"/>
      <c r="I6" s="23">
        <v>1</v>
      </c>
      <c r="J6" s="24" t="s">
        <v>369</v>
      </c>
      <c r="K6" s="25">
        <v>2150</v>
      </c>
      <c r="L6" s="70"/>
      <c r="M6" s="23">
        <v>1</v>
      </c>
      <c r="N6" s="24" t="s">
        <v>370</v>
      </c>
      <c r="O6" s="25">
        <v>800</v>
      </c>
      <c r="P6" s="70"/>
      <c r="Q6" s="23">
        <v>4</v>
      </c>
      <c r="R6" s="24" t="s">
        <v>374</v>
      </c>
      <c r="S6" s="25">
        <v>700</v>
      </c>
      <c r="T6" s="70"/>
      <c r="U6" s="23">
        <v>5</v>
      </c>
      <c r="V6" s="24" t="s">
        <v>375</v>
      </c>
      <c r="W6" s="25">
        <v>650</v>
      </c>
      <c r="X6" s="70"/>
      <c r="AA6" s="4">
        <v>3571004</v>
      </c>
      <c r="AB6" s="4">
        <v>3572002</v>
      </c>
      <c r="AC6" s="4">
        <v>3573001</v>
      </c>
      <c r="AD6" s="4">
        <v>3574001</v>
      </c>
      <c r="AE6" s="4">
        <v>3575001</v>
      </c>
      <c r="AF6" s="4">
        <v>3576001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5</v>
      </c>
      <c r="B8" s="24" t="s">
        <v>372</v>
      </c>
      <c r="C8" s="25">
        <v>5050</v>
      </c>
      <c r="D8" s="70"/>
      <c r="E8" s="23">
        <v>0</v>
      </c>
      <c r="F8" s="24" t="s">
        <v>20</v>
      </c>
      <c r="G8" s="25">
        <v>0</v>
      </c>
      <c r="H8" s="70"/>
      <c r="I8" s="23">
        <v>2</v>
      </c>
      <c r="J8" s="24" t="s">
        <v>373</v>
      </c>
      <c r="K8" s="25">
        <v>1400</v>
      </c>
      <c r="L8" s="70"/>
      <c r="M8" s="23">
        <v>0</v>
      </c>
      <c r="N8" s="24" t="s">
        <v>20</v>
      </c>
      <c r="O8" s="25">
        <v>0</v>
      </c>
      <c r="P8" s="70"/>
      <c r="Q8" s="23">
        <v>5</v>
      </c>
      <c r="R8" s="24" t="s">
        <v>375</v>
      </c>
      <c r="S8" s="25">
        <v>150</v>
      </c>
      <c r="T8" s="70"/>
      <c r="U8" s="23">
        <v>6</v>
      </c>
      <c r="V8" s="24" t="s">
        <v>374</v>
      </c>
      <c r="W8" s="25">
        <v>2100</v>
      </c>
      <c r="X8" s="70"/>
      <c r="AA8" s="4">
        <v>3571005</v>
      </c>
      <c r="AB8" s="4">
        <v>3572004</v>
      </c>
      <c r="AC8" s="4">
        <v>3573002</v>
      </c>
      <c r="AD8" s="4">
        <v>3574002</v>
      </c>
      <c r="AE8" s="4">
        <v>3575004</v>
      </c>
      <c r="AF8" s="4">
        <v>3576005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7</v>
      </c>
      <c r="B10" s="24" t="s">
        <v>371</v>
      </c>
      <c r="C10" s="25">
        <v>4500</v>
      </c>
      <c r="D10" s="70"/>
      <c r="E10" s="23">
        <v>0</v>
      </c>
      <c r="F10" s="24" t="s">
        <v>20</v>
      </c>
      <c r="G10" s="25">
        <v>0</v>
      </c>
      <c r="H10" s="70"/>
      <c r="I10" s="23">
        <v>3</v>
      </c>
      <c r="J10" s="24" t="s">
        <v>372</v>
      </c>
      <c r="K10" s="25">
        <v>2400</v>
      </c>
      <c r="L10" s="70"/>
      <c r="M10" s="23">
        <v>0</v>
      </c>
      <c r="N10" s="24" t="s">
        <v>20</v>
      </c>
      <c r="O10" s="25">
        <v>0</v>
      </c>
      <c r="P10" s="70"/>
      <c r="Q10" s="23">
        <v>6</v>
      </c>
      <c r="R10" s="24" t="s">
        <v>377</v>
      </c>
      <c r="S10" s="25">
        <v>600</v>
      </c>
      <c r="T10" s="70"/>
      <c r="U10" s="23">
        <v>8</v>
      </c>
      <c r="V10" s="24" t="s">
        <v>377</v>
      </c>
      <c r="W10" s="25">
        <v>2100</v>
      </c>
      <c r="X10" s="70"/>
      <c r="AA10" s="4">
        <v>3571007</v>
      </c>
      <c r="AB10" s="4">
        <v>0</v>
      </c>
      <c r="AC10" s="4">
        <v>3573003</v>
      </c>
      <c r="AD10" s="4">
        <v>0</v>
      </c>
      <c r="AE10" s="4">
        <v>0</v>
      </c>
      <c r="AF10" s="4">
        <v>3576006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4</v>
      </c>
      <c r="J12" s="24" t="s">
        <v>376</v>
      </c>
      <c r="K12" s="25">
        <v>2950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9</v>
      </c>
      <c r="V12" s="24" t="s">
        <v>768</v>
      </c>
      <c r="W12" s="25">
        <v>50</v>
      </c>
      <c r="X12" s="70"/>
      <c r="AA12" s="4">
        <v>0</v>
      </c>
      <c r="AB12" s="4">
        <v>0</v>
      </c>
      <c r="AC12" s="4">
        <v>3573004</v>
      </c>
      <c r="AD12" s="4">
        <v>0</v>
      </c>
      <c r="AE12" s="4">
        <v>0</v>
      </c>
      <c r="AF12" s="4">
        <v>3576008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769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5</v>
      </c>
      <c r="J14" s="24" t="s">
        <v>378</v>
      </c>
      <c r="K14" s="25">
        <v>1650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0</v>
      </c>
      <c r="V14" s="24" t="s">
        <v>20</v>
      </c>
      <c r="W14" s="25">
        <v>0</v>
      </c>
      <c r="X14" s="70"/>
      <c r="AA14" s="4">
        <v>0</v>
      </c>
      <c r="AB14" s="4">
        <v>0</v>
      </c>
      <c r="AC14" s="4">
        <v>3573005</v>
      </c>
      <c r="AD14" s="4">
        <v>0</v>
      </c>
      <c r="AE14" s="4">
        <v>0</v>
      </c>
      <c r="AF14" s="4">
        <v>0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23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11450</v>
      </c>
      <c r="D42" s="35">
        <f>さいたま市浦和区!D6+さいたま市浦和区!D8+さいたま市浦和区!D10+さいたま市浦和区!D12+さいたま市浦和区!D14+さいたま市浦和区!D16+さいたま市浦和区!D18+さいたま市浦和区!D20+さいたま市浦和区!D22+さいたま市浦和区!D24+さいたま市浦和区!D26+さいたま市浦和区!D28+さいたま市浦和区!D30+さいたま市浦和区!D32+さいたま市浦和区!D34+さいたま市浦和区!D36+さいたま市浦和区!D38+さいたま市浦和区!D40</f>
        <v>0</v>
      </c>
      <c r="E42" s="33"/>
      <c r="F42" s="34" t="s">
        <v>442</v>
      </c>
      <c r="G42" s="16">
        <f>G6+G8+G10+G12+G14+G16+G18+G20+G22+G24+G26+G28+G30+G32+G34+G36+G38+G40</f>
        <v>400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10550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800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1450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4900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さいたま市浦和区!D7+さいたま市浦和区!D9+さいたま市浦和区!D11+さいたま市浦和区!D13+さいたま市浦和区!D15+さいたま市浦和区!D17+さいたま市浦和区!D19+さいたま市浦和区!D21+さいたま市浦和区!D23+さいたま市浦和区!D25+さいたま市浦和区!D27+さいたま市浦和区!D29+さいたま市浦和区!D31+さいたま市浦和区!D33+さいたま市浦和区!D35+さいたま市浦和区!D37+さいたま市浦和区!D39+さいたま市浦和区!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29550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7" priority="11">
      <formula>D6&lt;C6</formula>
    </cfRule>
    <cfRule type="expression" dxfId="46" priority="12">
      <formula>D6&gt;C6</formula>
    </cfRule>
  </conditionalFormatting>
  <conditionalFormatting sqref="H6:H41">
    <cfRule type="expression" dxfId="45" priority="9">
      <formula>H6&lt;G6</formula>
    </cfRule>
    <cfRule type="expression" dxfId="44" priority="10">
      <formula>H6&gt;G6</formula>
    </cfRule>
  </conditionalFormatting>
  <conditionalFormatting sqref="L6:L41">
    <cfRule type="expression" dxfId="43" priority="7">
      <formula>L6&lt;K6</formula>
    </cfRule>
    <cfRule type="expression" dxfId="42" priority="8">
      <formula>L6&gt;K6</formula>
    </cfRule>
  </conditionalFormatting>
  <conditionalFormatting sqref="P6:P41">
    <cfRule type="expression" dxfId="41" priority="5">
      <formula>P6&lt;O6</formula>
    </cfRule>
    <cfRule type="expression" dxfId="40" priority="6">
      <formula>P6&gt;O6</formula>
    </cfRule>
  </conditionalFormatting>
  <conditionalFormatting sqref="T6:T41">
    <cfRule type="expression" dxfId="39" priority="3">
      <formula>T6&lt;S6</formula>
    </cfRule>
    <cfRule type="expression" dxfId="38" priority="4">
      <formula>T6&gt;S6</formula>
    </cfRule>
  </conditionalFormatting>
  <conditionalFormatting sqref="X6:X41">
    <cfRule type="expression" dxfId="37" priority="1">
      <formula>X6&lt;W6</formula>
    </cfRule>
    <cfRule type="expression" dxfId="3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4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379</v>
      </c>
      <c r="C4" s="15" t="s">
        <v>380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379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381</v>
      </c>
      <c r="C6" s="25">
        <v>3800</v>
      </c>
      <c r="D6" s="70"/>
      <c r="E6" s="23">
        <v>2</v>
      </c>
      <c r="F6" s="24" t="s">
        <v>382</v>
      </c>
      <c r="G6" s="25">
        <v>1000</v>
      </c>
      <c r="H6" s="70"/>
      <c r="I6" s="23">
        <v>1</v>
      </c>
      <c r="J6" s="24" t="s">
        <v>383</v>
      </c>
      <c r="K6" s="25">
        <v>6350</v>
      </c>
      <c r="L6" s="70"/>
      <c r="M6" s="23">
        <v>1</v>
      </c>
      <c r="N6" s="24" t="s">
        <v>383</v>
      </c>
      <c r="O6" s="25">
        <v>500</v>
      </c>
      <c r="P6" s="70"/>
      <c r="Q6" s="23">
        <v>2</v>
      </c>
      <c r="R6" s="24" t="s">
        <v>384</v>
      </c>
      <c r="S6" s="25">
        <v>300</v>
      </c>
      <c r="T6" s="70"/>
      <c r="U6" s="23">
        <v>1</v>
      </c>
      <c r="V6" s="24" t="s">
        <v>385</v>
      </c>
      <c r="W6" s="25">
        <v>1000</v>
      </c>
      <c r="X6" s="70"/>
      <c r="AA6" s="4">
        <v>3581001</v>
      </c>
      <c r="AB6" s="4">
        <v>3582002</v>
      </c>
      <c r="AC6" s="4">
        <v>3583001</v>
      </c>
      <c r="AD6" s="4">
        <v>3584001</v>
      </c>
      <c r="AE6" s="4">
        <v>3585002</v>
      </c>
      <c r="AF6" s="4">
        <v>3586001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23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383</v>
      </c>
      <c r="C8" s="25">
        <v>4050</v>
      </c>
      <c r="D8" s="70"/>
      <c r="E8" s="23">
        <v>4</v>
      </c>
      <c r="F8" s="24" t="s">
        <v>383</v>
      </c>
      <c r="G8" s="25">
        <v>250</v>
      </c>
      <c r="H8" s="70"/>
      <c r="I8" s="23">
        <v>3</v>
      </c>
      <c r="J8" s="24" t="s">
        <v>388</v>
      </c>
      <c r="K8" s="25">
        <v>2600</v>
      </c>
      <c r="L8" s="70"/>
      <c r="M8" s="23">
        <v>0</v>
      </c>
      <c r="N8" s="24" t="s">
        <v>20</v>
      </c>
      <c r="O8" s="25">
        <v>0</v>
      </c>
      <c r="P8" s="70"/>
      <c r="Q8" s="23">
        <v>3</v>
      </c>
      <c r="R8" s="24" t="s">
        <v>385</v>
      </c>
      <c r="S8" s="25">
        <v>300</v>
      </c>
      <c r="T8" s="70"/>
      <c r="U8" s="23">
        <v>2</v>
      </c>
      <c r="V8" s="24" t="s">
        <v>386</v>
      </c>
      <c r="W8" s="25">
        <v>1550</v>
      </c>
      <c r="X8" s="70"/>
      <c r="AA8" s="4">
        <v>3581002</v>
      </c>
      <c r="AB8" s="4">
        <v>3582004</v>
      </c>
      <c r="AC8" s="4">
        <v>3583002</v>
      </c>
      <c r="AD8" s="4">
        <v>0</v>
      </c>
      <c r="AE8" s="4">
        <v>3585003</v>
      </c>
      <c r="AF8" s="4">
        <v>3586002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113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387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4</v>
      </c>
      <c r="J10" s="24" t="s">
        <v>388</v>
      </c>
      <c r="K10" s="25">
        <v>2900</v>
      </c>
      <c r="L10" s="70"/>
      <c r="M10" s="23">
        <v>0</v>
      </c>
      <c r="N10" s="24" t="s">
        <v>20</v>
      </c>
      <c r="O10" s="25">
        <v>0</v>
      </c>
      <c r="P10" s="70"/>
      <c r="Q10" s="23">
        <v>4</v>
      </c>
      <c r="R10" s="24" t="s">
        <v>386</v>
      </c>
      <c r="S10" s="25">
        <v>250</v>
      </c>
      <c r="T10" s="70"/>
      <c r="U10" s="23">
        <v>3</v>
      </c>
      <c r="V10" s="24" t="s">
        <v>389</v>
      </c>
      <c r="W10" s="25">
        <v>350</v>
      </c>
      <c r="X10" s="70"/>
      <c r="AA10" s="4">
        <v>0</v>
      </c>
      <c r="AB10" s="4">
        <v>0</v>
      </c>
      <c r="AC10" s="4">
        <v>3583003</v>
      </c>
      <c r="AD10" s="4">
        <v>0</v>
      </c>
      <c r="AE10" s="4">
        <v>3585004</v>
      </c>
      <c r="AF10" s="4">
        <v>3586003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392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387</v>
      </c>
      <c r="S11" s="28">
        <v>0</v>
      </c>
      <c r="T11" s="71"/>
      <c r="U11" s="26" t="s">
        <v>19</v>
      </c>
      <c r="V11" s="27" t="s">
        <v>390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5</v>
      </c>
      <c r="J12" s="24" t="s">
        <v>383</v>
      </c>
      <c r="K12" s="25">
        <v>2200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4</v>
      </c>
      <c r="V12" s="24" t="s">
        <v>391</v>
      </c>
      <c r="W12" s="25">
        <v>250</v>
      </c>
      <c r="X12" s="70"/>
      <c r="AA12" s="4">
        <v>0</v>
      </c>
      <c r="AB12" s="4">
        <v>0</v>
      </c>
      <c r="AC12" s="4">
        <v>3583004</v>
      </c>
      <c r="AD12" s="4">
        <v>0</v>
      </c>
      <c r="AE12" s="4">
        <v>0</v>
      </c>
      <c r="AF12" s="4">
        <v>3586004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44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393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0</v>
      </c>
      <c r="J14" s="24" t="s">
        <v>20</v>
      </c>
      <c r="K14" s="25">
        <v>0</v>
      </c>
      <c r="L14" s="70"/>
      <c r="M14" s="23">
        <v>0</v>
      </c>
      <c r="N14" s="24" t="s">
        <v>20</v>
      </c>
      <c r="O14" s="25">
        <v>0</v>
      </c>
      <c r="P14" s="70"/>
      <c r="Q14" s="23">
        <v>0</v>
      </c>
      <c r="R14" s="24" t="s">
        <v>20</v>
      </c>
      <c r="S14" s="25">
        <v>0</v>
      </c>
      <c r="T14" s="70"/>
      <c r="U14" s="23">
        <v>5</v>
      </c>
      <c r="V14" s="24" t="s">
        <v>389</v>
      </c>
      <c r="W14" s="25">
        <v>50</v>
      </c>
      <c r="X14" s="70"/>
      <c r="AA14" s="4">
        <v>0</v>
      </c>
      <c r="AB14" s="4">
        <v>0</v>
      </c>
      <c r="AC14" s="4">
        <v>3583005</v>
      </c>
      <c r="AD14" s="4">
        <v>0</v>
      </c>
      <c r="AE14" s="4">
        <v>0</v>
      </c>
      <c r="AF14" s="4">
        <v>0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767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0</v>
      </c>
      <c r="J16" s="24" t="s">
        <v>20</v>
      </c>
      <c r="K16" s="25">
        <v>0</v>
      </c>
      <c r="L16" s="70"/>
      <c r="M16" s="23">
        <v>0</v>
      </c>
      <c r="N16" s="24" t="s">
        <v>20</v>
      </c>
      <c r="O16" s="25">
        <v>0</v>
      </c>
      <c r="P16" s="70"/>
      <c r="Q16" s="23">
        <v>0</v>
      </c>
      <c r="R16" s="24" t="s">
        <v>20</v>
      </c>
      <c r="S16" s="25">
        <v>0</v>
      </c>
      <c r="T16" s="70"/>
      <c r="U16" s="23">
        <v>6</v>
      </c>
      <c r="V16" s="24" t="s">
        <v>391</v>
      </c>
      <c r="W16" s="25">
        <v>50</v>
      </c>
      <c r="X16" s="70"/>
    </row>
    <row r="17" spans="1:24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387</v>
      </c>
      <c r="W17" s="28">
        <v>0</v>
      </c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7850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1250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14050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500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850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3250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27750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5" priority="11">
      <formula>D6&lt;C6</formula>
    </cfRule>
    <cfRule type="expression" dxfId="34" priority="12">
      <formula>D6&gt;C6</formula>
    </cfRule>
  </conditionalFormatting>
  <conditionalFormatting sqref="H6:H41">
    <cfRule type="expression" dxfId="33" priority="9">
      <formula>H6&lt;G6</formula>
    </cfRule>
    <cfRule type="expression" dxfId="32" priority="10">
      <formula>H6&gt;G6</formula>
    </cfRule>
  </conditionalFormatting>
  <conditionalFormatting sqref="L6:L41">
    <cfRule type="expression" dxfId="31" priority="7">
      <formula>L6&lt;K6</formula>
    </cfRule>
    <cfRule type="expression" dxfId="30" priority="8">
      <formula>L6&gt;K6</formula>
    </cfRule>
  </conditionalFormatting>
  <conditionalFormatting sqref="P6:P41">
    <cfRule type="expression" dxfId="29" priority="5">
      <formula>P6&lt;O6</formula>
    </cfRule>
    <cfRule type="expression" dxfId="28" priority="6">
      <formula>P6&gt;O6</formula>
    </cfRule>
  </conditionalFormatting>
  <conditionalFormatting sqref="T6:T41">
    <cfRule type="expression" dxfId="27" priority="3">
      <formula>T6&lt;S6</formula>
    </cfRule>
    <cfRule type="expression" dxfId="26" priority="4">
      <formula>T6&gt;S6</formula>
    </cfRule>
  </conditionalFormatting>
  <conditionalFormatting sqref="X6:X41">
    <cfRule type="expression" dxfId="25" priority="1">
      <formula>X6&lt;W6</formula>
    </cfRule>
    <cfRule type="expression" dxfId="2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35</v>
      </c>
      <c r="C4" s="15" t="s">
        <v>36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470</v>
      </c>
      <c r="C6" s="25">
        <v>1900</v>
      </c>
      <c r="D6" s="70"/>
      <c r="E6" s="23">
        <v>9</v>
      </c>
      <c r="F6" s="24" t="s">
        <v>472</v>
      </c>
      <c r="G6" s="25">
        <v>50</v>
      </c>
      <c r="H6" s="70"/>
      <c r="I6" s="23">
        <v>1</v>
      </c>
      <c r="J6" s="24" t="s">
        <v>470</v>
      </c>
      <c r="K6" s="25">
        <v>2550</v>
      </c>
      <c r="L6" s="70"/>
      <c r="M6" s="23">
        <v>1</v>
      </c>
      <c r="N6" s="24" t="s">
        <v>473</v>
      </c>
      <c r="O6" s="25">
        <v>150</v>
      </c>
      <c r="P6" s="70"/>
      <c r="Q6" s="23">
        <v>2</v>
      </c>
      <c r="R6" s="24" t="s">
        <v>472</v>
      </c>
      <c r="S6" s="25">
        <v>50</v>
      </c>
      <c r="T6" s="70"/>
      <c r="U6" s="23">
        <v>5</v>
      </c>
      <c r="V6" s="24" t="s">
        <v>476</v>
      </c>
      <c r="W6" s="25">
        <v>150</v>
      </c>
      <c r="X6" s="70"/>
      <c r="AA6" s="4">
        <v>3041001</v>
      </c>
      <c r="AB6" s="4">
        <v>3042001</v>
      </c>
      <c r="AC6" s="4">
        <v>3043001</v>
      </c>
      <c r="AD6" s="4">
        <v>3044001</v>
      </c>
      <c r="AE6" s="4">
        <v>3045001</v>
      </c>
      <c r="AF6" s="4">
        <v>3046005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471</v>
      </c>
      <c r="C8" s="25">
        <v>250</v>
      </c>
      <c r="D8" s="70"/>
      <c r="E8" s="23">
        <v>10</v>
      </c>
      <c r="F8" s="24" t="s">
        <v>473</v>
      </c>
      <c r="G8" s="25">
        <v>300</v>
      </c>
      <c r="H8" s="70"/>
      <c r="I8" s="23">
        <v>6</v>
      </c>
      <c r="J8" s="24" t="s">
        <v>471</v>
      </c>
      <c r="K8" s="25">
        <v>1900</v>
      </c>
      <c r="L8" s="70"/>
      <c r="M8" s="23">
        <v>7</v>
      </c>
      <c r="N8" s="24" t="s">
        <v>475</v>
      </c>
      <c r="O8" s="25">
        <v>50</v>
      </c>
      <c r="P8" s="70"/>
      <c r="Q8" s="23">
        <v>12</v>
      </c>
      <c r="R8" s="24" t="s">
        <v>473</v>
      </c>
      <c r="S8" s="25">
        <v>800</v>
      </c>
      <c r="T8" s="70"/>
      <c r="U8" s="23">
        <v>7</v>
      </c>
      <c r="V8" s="24" t="s">
        <v>473</v>
      </c>
      <c r="W8" s="25">
        <v>250</v>
      </c>
      <c r="X8" s="70"/>
      <c r="AA8" s="4">
        <v>3041002</v>
      </c>
      <c r="AB8" s="4">
        <v>3042009</v>
      </c>
      <c r="AC8" s="4">
        <v>3043006</v>
      </c>
      <c r="AD8" s="4">
        <v>3044007</v>
      </c>
      <c r="AE8" s="4">
        <v>3045002</v>
      </c>
      <c r="AF8" s="4">
        <v>3046007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0</v>
      </c>
      <c r="F10" s="24" t="s">
        <v>20</v>
      </c>
      <c r="G10" s="25">
        <v>0</v>
      </c>
      <c r="H10" s="70"/>
      <c r="I10" s="23">
        <v>8</v>
      </c>
      <c r="J10" s="24" t="s">
        <v>474</v>
      </c>
      <c r="K10" s="25">
        <v>2150</v>
      </c>
      <c r="L10" s="70"/>
      <c r="M10" s="23">
        <v>0</v>
      </c>
      <c r="N10" s="24" t="s">
        <v>20</v>
      </c>
      <c r="O10" s="25">
        <v>0</v>
      </c>
      <c r="P10" s="70"/>
      <c r="Q10" s="23">
        <v>0</v>
      </c>
      <c r="R10" s="24" t="s">
        <v>20</v>
      </c>
      <c r="S10" s="25">
        <v>0</v>
      </c>
      <c r="T10" s="70"/>
      <c r="U10" s="23">
        <v>8</v>
      </c>
      <c r="V10" s="24" t="s">
        <v>475</v>
      </c>
      <c r="W10" s="25">
        <v>150</v>
      </c>
      <c r="X10" s="70"/>
      <c r="AA10" s="4">
        <v>0</v>
      </c>
      <c r="AB10" s="4">
        <v>0</v>
      </c>
      <c r="AC10" s="4">
        <v>3043008</v>
      </c>
      <c r="AD10" s="4">
        <v>0</v>
      </c>
      <c r="AE10" s="4">
        <v>3045012</v>
      </c>
      <c r="AF10" s="4">
        <v>3046008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0</v>
      </c>
      <c r="J12" s="24" t="s">
        <v>20</v>
      </c>
      <c r="K12" s="25">
        <v>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10</v>
      </c>
      <c r="V12" s="24" t="s">
        <v>477</v>
      </c>
      <c r="W12" s="25">
        <v>150</v>
      </c>
      <c r="X12" s="70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3046010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2150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6600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850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700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10850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63" priority="11">
      <formula>D6&lt;C6</formula>
    </cfRule>
    <cfRule type="expression" dxfId="562" priority="12">
      <formula>D6&gt;C6</formula>
    </cfRule>
  </conditionalFormatting>
  <conditionalFormatting sqref="H6:H41">
    <cfRule type="expression" dxfId="561" priority="9">
      <formula>H6&lt;G6</formula>
    </cfRule>
    <cfRule type="expression" dxfId="560" priority="10">
      <formula>H6&gt;G6</formula>
    </cfRule>
  </conditionalFormatting>
  <conditionalFormatting sqref="L6:L41">
    <cfRule type="expression" dxfId="559" priority="7">
      <formula>L6&lt;K6</formula>
    </cfRule>
    <cfRule type="expression" dxfId="558" priority="8">
      <formula>L6&gt;K6</formula>
    </cfRule>
  </conditionalFormatting>
  <conditionalFormatting sqref="P6:P41">
    <cfRule type="expression" dxfId="557" priority="5">
      <formula>P6&lt;O6</formula>
    </cfRule>
    <cfRule type="expression" dxfId="556" priority="6">
      <formula>P6&gt;O6</formula>
    </cfRule>
  </conditionalFormatting>
  <conditionalFormatting sqref="T6:T41">
    <cfRule type="expression" dxfId="555" priority="3">
      <formula>T6&lt;S6</formula>
    </cfRule>
    <cfRule type="expression" dxfId="554" priority="4">
      <formula>T6&gt;S6</formula>
    </cfRule>
  </conditionalFormatting>
  <conditionalFormatting sqref="X6:X41">
    <cfRule type="expression" dxfId="553" priority="1">
      <formula>X6&lt;W6</formula>
    </cfRule>
    <cfRule type="expression" dxfId="55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4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394</v>
      </c>
      <c r="C4" s="15" t="s">
        <v>395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394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396</v>
      </c>
      <c r="C6" s="25">
        <v>4250</v>
      </c>
      <c r="D6" s="70"/>
      <c r="E6" s="23">
        <v>1</v>
      </c>
      <c r="F6" s="24" t="s">
        <v>373</v>
      </c>
      <c r="G6" s="25">
        <v>650</v>
      </c>
      <c r="H6" s="70"/>
      <c r="I6" s="23">
        <v>2</v>
      </c>
      <c r="J6" s="24" t="s">
        <v>398</v>
      </c>
      <c r="K6" s="25">
        <v>2400</v>
      </c>
      <c r="L6" s="70"/>
      <c r="M6" s="23">
        <v>3</v>
      </c>
      <c r="N6" s="24" t="s">
        <v>397</v>
      </c>
      <c r="O6" s="25">
        <v>150</v>
      </c>
      <c r="P6" s="70"/>
      <c r="Q6" s="23">
        <v>3</v>
      </c>
      <c r="R6" s="24" t="s">
        <v>397</v>
      </c>
      <c r="S6" s="25">
        <v>250</v>
      </c>
      <c r="T6" s="70"/>
      <c r="U6" s="23">
        <v>3</v>
      </c>
      <c r="V6" s="24" t="s">
        <v>397</v>
      </c>
      <c r="W6" s="25">
        <v>950</v>
      </c>
      <c r="X6" s="70"/>
      <c r="AA6" s="4">
        <v>3591003</v>
      </c>
      <c r="AB6" s="4">
        <v>3592001</v>
      </c>
      <c r="AC6" s="4">
        <v>3593001</v>
      </c>
      <c r="AD6" s="4">
        <v>3594003</v>
      </c>
      <c r="AE6" s="4">
        <v>3595003</v>
      </c>
      <c r="AF6" s="4">
        <v>3596003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77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5</v>
      </c>
      <c r="B8" s="24" t="s">
        <v>357</v>
      </c>
      <c r="C8" s="25">
        <v>1950</v>
      </c>
      <c r="D8" s="70"/>
      <c r="E8" s="23">
        <v>2</v>
      </c>
      <c r="F8" s="24" t="s">
        <v>372</v>
      </c>
      <c r="G8" s="25">
        <v>1750</v>
      </c>
      <c r="H8" s="70"/>
      <c r="I8" s="23">
        <v>3</v>
      </c>
      <c r="J8" s="24" t="s">
        <v>400</v>
      </c>
      <c r="K8" s="25">
        <v>3200</v>
      </c>
      <c r="L8" s="70"/>
      <c r="M8" s="23">
        <v>4</v>
      </c>
      <c r="N8" s="24" t="s">
        <v>815</v>
      </c>
      <c r="O8" s="25">
        <v>350</v>
      </c>
      <c r="P8" s="70"/>
      <c r="Q8" s="23">
        <v>5</v>
      </c>
      <c r="R8" s="24" t="s">
        <v>815</v>
      </c>
      <c r="S8" s="25">
        <v>200</v>
      </c>
      <c r="T8" s="70"/>
      <c r="U8" s="23">
        <v>5</v>
      </c>
      <c r="V8" s="24" t="s">
        <v>47</v>
      </c>
      <c r="W8" s="25">
        <v>450</v>
      </c>
      <c r="X8" s="70"/>
      <c r="AA8" s="4">
        <v>3591005</v>
      </c>
      <c r="AB8" s="4">
        <v>3592002</v>
      </c>
      <c r="AC8" s="4">
        <v>3593002</v>
      </c>
      <c r="AD8" s="4">
        <v>3594004</v>
      </c>
      <c r="AE8" s="4">
        <v>3595005</v>
      </c>
      <c r="AF8" s="4">
        <v>3596004</v>
      </c>
    </row>
    <row r="9" spans="1:32" ht="15" customHeight="1" x14ac:dyDescent="0.15">
      <c r="A9" s="26" t="s">
        <v>19</v>
      </c>
      <c r="B9" s="27" t="s">
        <v>399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78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4</v>
      </c>
      <c r="F10" s="24" t="s">
        <v>396</v>
      </c>
      <c r="G10" s="25">
        <v>400</v>
      </c>
      <c r="H10" s="70"/>
      <c r="I10" s="23">
        <v>0</v>
      </c>
      <c r="J10" s="24" t="s">
        <v>20</v>
      </c>
      <c r="K10" s="25">
        <v>0</v>
      </c>
      <c r="L10" s="70"/>
      <c r="M10" s="23">
        <v>5</v>
      </c>
      <c r="N10" s="24" t="s">
        <v>401</v>
      </c>
      <c r="O10" s="25">
        <v>100</v>
      </c>
      <c r="P10" s="70"/>
      <c r="Q10" s="23">
        <v>6</v>
      </c>
      <c r="R10" s="24" t="s">
        <v>402</v>
      </c>
      <c r="S10" s="25">
        <v>200</v>
      </c>
      <c r="T10" s="70"/>
      <c r="U10" s="23">
        <v>6</v>
      </c>
      <c r="V10" s="24" t="s">
        <v>405</v>
      </c>
      <c r="W10" s="25">
        <v>100</v>
      </c>
      <c r="X10" s="70"/>
      <c r="AA10" s="4">
        <v>0</v>
      </c>
      <c r="AB10" s="4">
        <v>3592004</v>
      </c>
      <c r="AC10" s="4">
        <v>3593003</v>
      </c>
      <c r="AD10" s="4">
        <v>3594005</v>
      </c>
      <c r="AE10" s="4">
        <v>3595006</v>
      </c>
      <c r="AF10" s="4">
        <v>3596005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24</v>
      </c>
      <c r="O11" s="28">
        <v>0</v>
      </c>
      <c r="P11" s="71"/>
      <c r="Q11" s="26" t="s">
        <v>19</v>
      </c>
      <c r="R11" s="27" t="s">
        <v>403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5</v>
      </c>
      <c r="F12" s="24" t="s">
        <v>402</v>
      </c>
      <c r="G12" s="25">
        <v>150</v>
      </c>
      <c r="H12" s="70"/>
      <c r="I12" s="23">
        <v>0</v>
      </c>
      <c r="J12" s="24" t="s">
        <v>20</v>
      </c>
      <c r="K12" s="25">
        <v>0</v>
      </c>
      <c r="L12" s="70"/>
      <c r="M12" s="23">
        <v>7</v>
      </c>
      <c r="N12" s="24" t="s">
        <v>404</v>
      </c>
      <c r="O12" s="25">
        <v>100</v>
      </c>
      <c r="P12" s="70"/>
      <c r="Q12" s="23">
        <v>0</v>
      </c>
      <c r="R12" s="24" t="s">
        <v>20</v>
      </c>
      <c r="S12" s="25">
        <v>0</v>
      </c>
      <c r="T12" s="70"/>
      <c r="U12" s="23">
        <v>8</v>
      </c>
      <c r="V12" s="24" t="s">
        <v>402</v>
      </c>
      <c r="W12" s="25">
        <v>200</v>
      </c>
      <c r="X12" s="70"/>
      <c r="AA12" s="4">
        <v>0</v>
      </c>
      <c r="AB12" s="4">
        <v>0</v>
      </c>
      <c r="AC12" s="4">
        <v>0</v>
      </c>
      <c r="AD12" s="4">
        <v>3594007</v>
      </c>
      <c r="AE12" s="4">
        <v>0</v>
      </c>
      <c r="AF12" s="4">
        <v>3596006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403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403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0</v>
      </c>
      <c r="J14" s="24" t="s">
        <v>20</v>
      </c>
      <c r="K14" s="25">
        <v>0</v>
      </c>
      <c r="L14" s="70"/>
      <c r="M14" s="23">
        <v>8</v>
      </c>
      <c r="N14" s="24" t="s">
        <v>402</v>
      </c>
      <c r="O14" s="25">
        <v>100</v>
      </c>
      <c r="P14" s="70"/>
      <c r="Q14" s="23">
        <v>0</v>
      </c>
      <c r="R14" s="24" t="s">
        <v>20</v>
      </c>
      <c r="S14" s="25">
        <v>0</v>
      </c>
      <c r="T14" s="70"/>
      <c r="U14" s="23">
        <v>0</v>
      </c>
      <c r="V14" s="24" t="s">
        <v>20</v>
      </c>
      <c r="W14" s="25">
        <v>0</v>
      </c>
      <c r="X14" s="70"/>
      <c r="AA14" s="4">
        <v>0</v>
      </c>
      <c r="AB14" s="4">
        <v>0</v>
      </c>
      <c r="AC14" s="4">
        <v>0</v>
      </c>
      <c r="AD14" s="4">
        <v>3594008</v>
      </c>
      <c r="AE14" s="4">
        <v>0</v>
      </c>
      <c r="AF14" s="4">
        <v>3596008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403</v>
      </c>
      <c r="O15" s="28">
        <v>0</v>
      </c>
      <c r="P15" s="71"/>
      <c r="Q15" s="26" t="s">
        <v>19</v>
      </c>
      <c r="R15" s="27" t="s">
        <v>20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6200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2950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5600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800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650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1700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17900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3" priority="11">
      <formula>D6&lt;C6</formula>
    </cfRule>
    <cfRule type="expression" dxfId="22" priority="12">
      <formula>D6&gt;C6</formula>
    </cfRule>
  </conditionalFormatting>
  <conditionalFormatting sqref="H6:H41">
    <cfRule type="expression" dxfId="21" priority="9">
      <formula>H6&lt;G6</formula>
    </cfRule>
    <cfRule type="expression" dxfId="20" priority="10">
      <formula>H6&gt;G6</formula>
    </cfRule>
  </conditionalFormatting>
  <conditionalFormatting sqref="L6:L41">
    <cfRule type="expression" dxfId="19" priority="7">
      <formula>L6&lt;K6</formula>
    </cfRule>
    <cfRule type="expression" dxfId="18" priority="8">
      <formula>L6&gt;K6</formula>
    </cfRule>
  </conditionalFormatting>
  <conditionalFormatting sqref="P6:P41">
    <cfRule type="expression" dxfId="17" priority="5">
      <formula>P6&lt;O6</formula>
    </cfRule>
    <cfRule type="expression" dxfId="16" priority="6">
      <formula>P6&gt;O6</formula>
    </cfRule>
  </conditionalFormatting>
  <conditionalFormatting sqref="T6:T41">
    <cfRule type="expression" dxfId="15" priority="3">
      <formula>T6&lt;S6</formula>
    </cfRule>
    <cfRule type="expression" dxfId="14" priority="4">
      <formula>T6&gt;S6</formula>
    </cfRule>
  </conditionalFormatting>
  <conditionalFormatting sqref="X6:X41">
    <cfRule type="expression" dxfId="13" priority="1">
      <formula>X6&lt;W6</formula>
    </cfRule>
    <cfRule type="expression" dxfId="1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406</v>
      </c>
      <c r="C4" s="15" t="s">
        <v>407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406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42</v>
      </c>
      <c r="C6" s="25">
        <v>2550</v>
      </c>
      <c r="D6" s="70"/>
      <c r="E6" s="23">
        <v>1</v>
      </c>
      <c r="F6" s="24" t="s">
        <v>408</v>
      </c>
      <c r="G6" s="25">
        <v>500</v>
      </c>
      <c r="H6" s="70"/>
      <c r="I6" s="23">
        <v>1</v>
      </c>
      <c r="J6" s="24" t="s">
        <v>409</v>
      </c>
      <c r="K6" s="25">
        <v>4650</v>
      </c>
      <c r="L6" s="70"/>
      <c r="M6" s="23">
        <v>4</v>
      </c>
      <c r="N6" s="24" t="s">
        <v>410</v>
      </c>
      <c r="O6" s="25">
        <v>100</v>
      </c>
      <c r="P6" s="70"/>
      <c r="Q6" s="23">
        <v>1</v>
      </c>
      <c r="R6" s="24" t="s">
        <v>411</v>
      </c>
      <c r="S6" s="25">
        <v>200</v>
      </c>
      <c r="T6" s="70"/>
      <c r="U6" s="23">
        <v>1</v>
      </c>
      <c r="V6" s="24" t="s">
        <v>411</v>
      </c>
      <c r="W6" s="25">
        <v>200</v>
      </c>
      <c r="X6" s="70"/>
      <c r="AA6" s="4">
        <v>3601001</v>
      </c>
      <c r="AB6" s="4">
        <v>3602001</v>
      </c>
      <c r="AC6" s="4">
        <v>3603001</v>
      </c>
      <c r="AD6" s="4">
        <v>3604004</v>
      </c>
      <c r="AE6" s="4">
        <v>3605001</v>
      </c>
      <c r="AF6" s="4">
        <v>3606001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23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2</v>
      </c>
      <c r="F8" s="24" t="s">
        <v>412</v>
      </c>
      <c r="G8" s="25">
        <v>400</v>
      </c>
      <c r="H8" s="70"/>
      <c r="I8" s="23">
        <v>2</v>
      </c>
      <c r="J8" s="24" t="s">
        <v>43</v>
      </c>
      <c r="K8" s="25">
        <v>2500</v>
      </c>
      <c r="L8" s="70"/>
      <c r="M8" s="23">
        <v>5</v>
      </c>
      <c r="N8" s="24" t="s">
        <v>413</v>
      </c>
      <c r="O8" s="25">
        <v>50</v>
      </c>
      <c r="P8" s="70"/>
      <c r="Q8" s="23">
        <v>0</v>
      </c>
      <c r="R8" s="24" t="s">
        <v>20</v>
      </c>
      <c r="S8" s="25">
        <v>0</v>
      </c>
      <c r="T8" s="70"/>
      <c r="U8" s="23">
        <v>4</v>
      </c>
      <c r="V8" s="24" t="s">
        <v>414</v>
      </c>
      <c r="W8" s="25">
        <v>150</v>
      </c>
      <c r="X8" s="70"/>
      <c r="AA8" s="4">
        <v>0</v>
      </c>
      <c r="AB8" s="4">
        <v>3602002</v>
      </c>
      <c r="AC8" s="4">
        <v>3603002</v>
      </c>
      <c r="AD8" s="4">
        <v>3604005</v>
      </c>
      <c r="AE8" s="4">
        <v>0</v>
      </c>
      <c r="AF8" s="4">
        <v>3606004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20</v>
      </c>
      <c r="C10" s="25">
        <v>0</v>
      </c>
      <c r="D10" s="70"/>
      <c r="E10" s="23">
        <v>3</v>
      </c>
      <c r="F10" s="24" t="s">
        <v>43</v>
      </c>
      <c r="G10" s="25">
        <v>450</v>
      </c>
      <c r="H10" s="70"/>
      <c r="I10" s="23">
        <v>3</v>
      </c>
      <c r="J10" s="24" t="s">
        <v>415</v>
      </c>
      <c r="K10" s="25">
        <v>4000</v>
      </c>
      <c r="L10" s="70"/>
      <c r="M10" s="23">
        <v>6</v>
      </c>
      <c r="N10" s="24" t="s">
        <v>416</v>
      </c>
      <c r="O10" s="25">
        <v>50</v>
      </c>
      <c r="P10" s="70"/>
      <c r="Q10" s="23">
        <v>0</v>
      </c>
      <c r="R10" s="24" t="s">
        <v>20</v>
      </c>
      <c r="S10" s="25">
        <v>0</v>
      </c>
      <c r="T10" s="70"/>
      <c r="U10" s="23">
        <v>5</v>
      </c>
      <c r="V10" s="24" t="s">
        <v>417</v>
      </c>
      <c r="W10" s="25">
        <v>200</v>
      </c>
      <c r="X10" s="70"/>
      <c r="AA10" s="4">
        <v>0</v>
      </c>
      <c r="AB10" s="4">
        <v>3602003</v>
      </c>
      <c r="AC10" s="4">
        <v>3603003</v>
      </c>
      <c r="AD10" s="4">
        <v>3604006</v>
      </c>
      <c r="AE10" s="4">
        <v>0</v>
      </c>
      <c r="AF10" s="4">
        <v>3606005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23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20</v>
      </c>
      <c r="C12" s="25">
        <v>0</v>
      </c>
      <c r="D12" s="70"/>
      <c r="E12" s="23">
        <v>0</v>
      </c>
      <c r="F12" s="24" t="s">
        <v>20</v>
      </c>
      <c r="G12" s="25">
        <v>0</v>
      </c>
      <c r="H12" s="70"/>
      <c r="I12" s="23">
        <v>0</v>
      </c>
      <c r="J12" s="24" t="s">
        <v>20</v>
      </c>
      <c r="K12" s="25">
        <v>0</v>
      </c>
      <c r="L12" s="70"/>
      <c r="M12" s="23">
        <v>0</v>
      </c>
      <c r="N12" s="24" t="s">
        <v>20</v>
      </c>
      <c r="O12" s="25">
        <v>0</v>
      </c>
      <c r="P12" s="70"/>
      <c r="Q12" s="23">
        <v>0</v>
      </c>
      <c r="R12" s="24" t="s">
        <v>20</v>
      </c>
      <c r="S12" s="25">
        <v>0</v>
      </c>
      <c r="T12" s="70"/>
      <c r="U12" s="23">
        <v>6</v>
      </c>
      <c r="V12" s="24" t="s">
        <v>418</v>
      </c>
      <c r="W12" s="25">
        <v>200</v>
      </c>
      <c r="X12" s="70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3606006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20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2550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1350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11150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200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200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750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16200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29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1" priority="11">
      <formula>D6&lt;C6</formula>
    </cfRule>
    <cfRule type="expression" dxfId="10" priority="12">
      <formula>D6&gt;C6</formula>
    </cfRule>
  </conditionalFormatting>
  <conditionalFormatting sqref="H6:H41">
    <cfRule type="expression" dxfId="9" priority="9">
      <formula>H6&lt;G6</formula>
    </cfRule>
    <cfRule type="expression" dxfId="8" priority="10">
      <formula>H6&gt;G6</formula>
    </cfRule>
  </conditionalFormatting>
  <conditionalFormatting sqref="L6:L41">
    <cfRule type="expression" dxfId="7" priority="7">
      <formula>L6&lt;K6</formula>
    </cfRule>
    <cfRule type="expression" dxfId="6" priority="8">
      <formula>L6&gt;K6</formula>
    </cfRule>
  </conditionalFormatting>
  <conditionalFormatting sqref="P6:P41">
    <cfRule type="expression" dxfId="5" priority="5">
      <formula>P6&lt;O6</formula>
    </cfRule>
    <cfRule type="expression" dxfId="4" priority="6">
      <formula>P6&gt;O6</formula>
    </cfRule>
  </conditionalFormatting>
  <conditionalFormatting sqref="T6:T41">
    <cfRule type="expression" dxfId="3" priority="3">
      <formula>T6&lt;S6</formula>
    </cfRule>
    <cfRule type="expression" dxfId="2" priority="4">
      <formula>T6&gt;S6</formula>
    </cfRule>
  </conditionalFormatting>
  <conditionalFormatting sqref="X6:X41">
    <cfRule type="expression" dxfId="1" priority="1">
      <formula>X6&lt;W6</formula>
    </cfRule>
    <cfRule type="expression" dxfId="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37</v>
      </c>
      <c r="C4" s="15" t="s">
        <v>38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37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826</v>
      </c>
      <c r="C6" s="25">
        <v>2700</v>
      </c>
      <c r="D6" s="70"/>
      <c r="E6" s="23">
        <v>4</v>
      </c>
      <c r="F6" s="24" t="s">
        <v>480</v>
      </c>
      <c r="G6" s="25">
        <v>2100</v>
      </c>
      <c r="H6" s="70"/>
      <c r="I6" s="23">
        <v>1</v>
      </c>
      <c r="J6" s="24" t="s">
        <v>478</v>
      </c>
      <c r="K6" s="25">
        <v>3700</v>
      </c>
      <c r="L6" s="70"/>
      <c r="M6" s="23">
        <v>3</v>
      </c>
      <c r="N6" s="24" t="s">
        <v>485</v>
      </c>
      <c r="O6" s="25">
        <v>50</v>
      </c>
      <c r="P6" s="70"/>
      <c r="Q6" s="23">
        <v>1</v>
      </c>
      <c r="R6" s="24" t="s">
        <v>479</v>
      </c>
      <c r="S6" s="25">
        <v>1000</v>
      </c>
      <c r="T6" s="70"/>
      <c r="U6" s="23">
        <v>1</v>
      </c>
      <c r="V6" s="24" t="s">
        <v>485</v>
      </c>
      <c r="W6" s="25">
        <v>350</v>
      </c>
      <c r="X6" s="70"/>
      <c r="AA6" s="4">
        <v>3051001</v>
      </c>
      <c r="AB6" s="4">
        <v>3052001</v>
      </c>
      <c r="AC6" s="4">
        <v>3053001</v>
      </c>
      <c r="AD6" s="4">
        <v>3054003</v>
      </c>
      <c r="AE6" s="4">
        <v>3055001</v>
      </c>
      <c r="AF6" s="4">
        <v>3056001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39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478</v>
      </c>
      <c r="C8" s="25">
        <v>4800</v>
      </c>
      <c r="D8" s="70"/>
      <c r="E8" s="23">
        <v>8</v>
      </c>
      <c r="F8" s="24" t="s">
        <v>478</v>
      </c>
      <c r="G8" s="25">
        <v>2650</v>
      </c>
      <c r="H8" s="70"/>
      <c r="I8" s="23">
        <v>2</v>
      </c>
      <c r="J8" s="24" t="s">
        <v>483</v>
      </c>
      <c r="K8" s="25">
        <v>3450</v>
      </c>
      <c r="L8" s="70"/>
      <c r="M8" s="23">
        <v>4</v>
      </c>
      <c r="N8" s="24" t="s">
        <v>486</v>
      </c>
      <c r="O8" s="25">
        <v>150</v>
      </c>
      <c r="P8" s="70"/>
      <c r="Q8" s="23">
        <v>3</v>
      </c>
      <c r="R8" s="24" t="s">
        <v>485</v>
      </c>
      <c r="S8" s="25">
        <v>50</v>
      </c>
      <c r="T8" s="70"/>
      <c r="U8" s="23">
        <v>2</v>
      </c>
      <c r="V8" s="24" t="s">
        <v>486</v>
      </c>
      <c r="W8" s="25">
        <v>650</v>
      </c>
      <c r="X8" s="70"/>
      <c r="AA8" s="4">
        <v>3051002</v>
      </c>
      <c r="AB8" s="4">
        <v>3052004</v>
      </c>
      <c r="AC8" s="4">
        <v>3053002</v>
      </c>
      <c r="AD8" s="4">
        <v>3054004</v>
      </c>
      <c r="AE8" s="4">
        <v>3055003</v>
      </c>
      <c r="AF8" s="4">
        <v>3056002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479</v>
      </c>
      <c r="C10" s="25">
        <v>3050</v>
      </c>
      <c r="D10" s="70"/>
      <c r="E10" s="23">
        <v>10</v>
      </c>
      <c r="F10" s="24" t="s">
        <v>786</v>
      </c>
      <c r="G10" s="25">
        <v>300</v>
      </c>
      <c r="H10" s="70"/>
      <c r="I10" s="23">
        <v>3</v>
      </c>
      <c r="J10" s="24" t="s">
        <v>482</v>
      </c>
      <c r="K10" s="25">
        <v>6300</v>
      </c>
      <c r="L10" s="70"/>
      <c r="M10" s="23">
        <v>5</v>
      </c>
      <c r="N10" s="24" t="s">
        <v>487</v>
      </c>
      <c r="O10" s="25">
        <v>50</v>
      </c>
      <c r="P10" s="70"/>
      <c r="Q10" s="23">
        <v>4</v>
      </c>
      <c r="R10" s="24" t="s">
        <v>486</v>
      </c>
      <c r="S10" s="25">
        <v>150</v>
      </c>
      <c r="T10" s="70"/>
      <c r="U10" s="23">
        <v>3</v>
      </c>
      <c r="V10" s="24" t="s">
        <v>489</v>
      </c>
      <c r="W10" s="25">
        <v>600</v>
      </c>
      <c r="X10" s="70"/>
      <c r="AA10" s="4">
        <v>3051003</v>
      </c>
      <c r="AB10" s="4">
        <v>3052005</v>
      </c>
      <c r="AC10" s="4">
        <v>3053003</v>
      </c>
      <c r="AD10" s="4">
        <v>3054005</v>
      </c>
      <c r="AE10" s="4">
        <v>3055004</v>
      </c>
      <c r="AF10" s="4">
        <v>3056003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23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6</v>
      </c>
      <c r="B12" s="24" t="s">
        <v>797</v>
      </c>
      <c r="C12" s="25">
        <v>3250</v>
      </c>
      <c r="D12" s="70"/>
      <c r="E12" s="23">
        <v>11</v>
      </c>
      <c r="F12" s="24" t="s">
        <v>799</v>
      </c>
      <c r="G12" s="25">
        <v>250</v>
      </c>
      <c r="H12" s="70"/>
      <c r="I12" s="23">
        <v>5</v>
      </c>
      <c r="J12" s="24" t="s">
        <v>479</v>
      </c>
      <c r="K12" s="25">
        <v>3800</v>
      </c>
      <c r="L12" s="70"/>
      <c r="M12" s="23">
        <v>7</v>
      </c>
      <c r="N12" s="24" t="s">
        <v>488</v>
      </c>
      <c r="O12" s="25">
        <v>50</v>
      </c>
      <c r="P12" s="70"/>
      <c r="Q12" s="23">
        <v>8</v>
      </c>
      <c r="R12" s="24" t="s">
        <v>800</v>
      </c>
      <c r="S12" s="25">
        <v>50</v>
      </c>
      <c r="T12" s="70"/>
      <c r="U12" s="23">
        <v>4</v>
      </c>
      <c r="V12" s="24" t="s">
        <v>487</v>
      </c>
      <c r="W12" s="25">
        <v>450</v>
      </c>
      <c r="X12" s="70"/>
      <c r="AA12" s="4">
        <v>3051005</v>
      </c>
      <c r="AB12" s="4">
        <v>3052008</v>
      </c>
      <c r="AC12" s="4">
        <v>3053004</v>
      </c>
      <c r="AD12" s="4">
        <v>3054007</v>
      </c>
      <c r="AE12" s="4">
        <v>3055008</v>
      </c>
      <c r="AF12" s="4">
        <v>3056004</v>
      </c>
    </row>
    <row r="13" spans="1:32" ht="15" customHeight="1" x14ac:dyDescent="0.15">
      <c r="A13" s="26" t="s">
        <v>19</v>
      </c>
      <c r="B13" s="27" t="s">
        <v>798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23</v>
      </c>
      <c r="O13" s="28">
        <v>0</v>
      </c>
      <c r="P13" s="71"/>
      <c r="Q13" s="26" t="s">
        <v>19</v>
      </c>
      <c r="R13" s="27" t="s">
        <v>801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12</v>
      </c>
      <c r="F14" s="24" t="s">
        <v>800</v>
      </c>
      <c r="G14" s="25">
        <v>200</v>
      </c>
      <c r="H14" s="70"/>
      <c r="I14" s="23">
        <v>7</v>
      </c>
      <c r="J14" s="24" t="s">
        <v>481</v>
      </c>
      <c r="K14" s="25">
        <v>2600</v>
      </c>
      <c r="L14" s="70"/>
      <c r="M14" s="23">
        <v>10</v>
      </c>
      <c r="N14" s="24" t="s">
        <v>489</v>
      </c>
      <c r="O14" s="25">
        <v>150</v>
      </c>
      <c r="P14" s="70"/>
      <c r="Q14" s="23">
        <v>10</v>
      </c>
      <c r="R14" s="24" t="s">
        <v>488</v>
      </c>
      <c r="S14" s="25">
        <v>50</v>
      </c>
      <c r="T14" s="70"/>
      <c r="U14" s="23">
        <v>5</v>
      </c>
      <c r="V14" s="24" t="s">
        <v>493</v>
      </c>
      <c r="W14" s="25">
        <v>250</v>
      </c>
      <c r="X14" s="70"/>
      <c r="AA14" s="4">
        <v>3051006</v>
      </c>
      <c r="AB14" s="4">
        <v>3052009</v>
      </c>
      <c r="AC14" s="4">
        <v>3053005</v>
      </c>
      <c r="AD14" s="4">
        <v>3054010</v>
      </c>
      <c r="AE14" s="4">
        <v>3055010</v>
      </c>
      <c r="AF14" s="4">
        <v>3056005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801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23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11</v>
      </c>
      <c r="J16" s="24" t="s">
        <v>484</v>
      </c>
      <c r="K16" s="25">
        <v>2550</v>
      </c>
      <c r="L16" s="70"/>
      <c r="M16" s="23">
        <v>12</v>
      </c>
      <c r="N16" s="24" t="s">
        <v>491</v>
      </c>
      <c r="O16" s="25">
        <v>150</v>
      </c>
      <c r="P16" s="70"/>
      <c r="Q16" s="23">
        <v>13</v>
      </c>
      <c r="R16" s="24" t="s">
        <v>827</v>
      </c>
      <c r="S16" s="25">
        <v>50</v>
      </c>
      <c r="T16" s="70"/>
      <c r="U16" s="23">
        <v>11</v>
      </c>
      <c r="V16" s="24" t="s">
        <v>488</v>
      </c>
      <c r="W16" s="25">
        <v>250</v>
      </c>
      <c r="X16" s="70"/>
      <c r="AA16" s="4">
        <v>3051009</v>
      </c>
      <c r="AB16" s="4">
        <v>0</v>
      </c>
      <c r="AC16" s="4">
        <v>3053007</v>
      </c>
      <c r="AD16" s="4">
        <v>3054011</v>
      </c>
      <c r="AE16" s="4">
        <v>3055011</v>
      </c>
      <c r="AF16" s="4">
        <v>3056006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492</v>
      </c>
      <c r="O17" s="28">
        <v>0</v>
      </c>
      <c r="P17" s="71"/>
      <c r="Q17" s="26" t="s">
        <v>19</v>
      </c>
      <c r="R17" s="27" t="s">
        <v>23</v>
      </c>
      <c r="S17" s="28">
        <v>0</v>
      </c>
      <c r="T17" s="71"/>
      <c r="U17" s="26" t="s">
        <v>19</v>
      </c>
      <c r="V17" s="27" t="s">
        <v>23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0</v>
      </c>
      <c r="J18" s="24" t="s">
        <v>20</v>
      </c>
      <c r="K18" s="25">
        <v>0</v>
      </c>
      <c r="L18" s="70"/>
      <c r="M18" s="23">
        <v>16</v>
      </c>
      <c r="N18" s="24" t="s">
        <v>493</v>
      </c>
      <c r="O18" s="25">
        <v>0</v>
      </c>
      <c r="P18" s="70"/>
      <c r="Q18" s="23">
        <v>14</v>
      </c>
      <c r="R18" s="24" t="s">
        <v>799</v>
      </c>
      <c r="S18" s="25">
        <v>200</v>
      </c>
      <c r="T18" s="70"/>
      <c r="U18" s="23">
        <v>0</v>
      </c>
      <c r="V18" s="24" t="s">
        <v>20</v>
      </c>
      <c r="W18" s="25">
        <v>0</v>
      </c>
      <c r="X18" s="70"/>
      <c r="AA18" s="4">
        <v>0</v>
      </c>
      <c r="AB18" s="4">
        <v>0</v>
      </c>
      <c r="AC18" s="4">
        <v>3053011</v>
      </c>
      <c r="AD18" s="4">
        <v>3054012</v>
      </c>
      <c r="AE18" s="4">
        <v>3055013</v>
      </c>
      <c r="AF18" s="4">
        <v>3056011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20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20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20</v>
      </c>
      <c r="C20" s="25">
        <v>0</v>
      </c>
      <c r="D20" s="70"/>
      <c r="E20" s="23">
        <v>0</v>
      </c>
      <c r="F20" s="24" t="s">
        <v>20</v>
      </c>
      <c r="G20" s="25">
        <v>0</v>
      </c>
      <c r="H20" s="70"/>
      <c r="I20" s="23">
        <v>0</v>
      </c>
      <c r="J20" s="24" t="s">
        <v>20</v>
      </c>
      <c r="K20" s="25">
        <v>0</v>
      </c>
      <c r="L20" s="70"/>
      <c r="M20" s="23">
        <v>17</v>
      </c>
      <c r="N20" s="24" t="s">
        <v>490</v>
      </c>
      <c r="O20" s="25">
        <v>150</v>
      </c>
      <c r="P20" s="70"/>
      <c r="Q20" s="23">
        <v>0</v>
      </c>
      <c r="R20" s="24" t="s">
        <v>20</v>
      </c>
      <c r="S20" s="25">
        <v>0</v>
      </c>
      <c r="T20" s="70"/>
      <c r="U20" s="23">
        <v>0</v>
      </c>
      <c r="V20" s="24" t="s">
        <v>20</v>
      </c>
      <c r="W20" s="25">
        <v>0</v>
      </c>
      <c r="X20" s="70"/>
      <c r="AA20" s="4">
        <v>0</v>
      </c>
      <c r="AB20" s="4">
        <v>0</v>
      </c>
      <c r="AC20" s="4">
        <v>3053012</v>
      </c>
      <c r="AD20" s="4">
        <v>3054013</v>
      </c>
      <c r="AE20" s="4">
        <v>3055014</v>
      </c>
      <c r="AF20" s="4">
        <v>3056012</v>
      </c>
    </row>
    <row r="21" spans="1:32" ht="15" customHeight="1" x14ac:dyDescent="0.15">
      <c r="A21" s="26" t="s">
        <v>19</v>
      </c>
      <c r="B21" s="27" t="s">
        <v>20</v>
      </c>
      <c r="C21" s="28">
        <v>0</v>
      </c>
      <c r="D21" s="71"/>
      <c r="E21" s="26" t="s">
        <v>19</v>
      </c>
      <c r="F21" s="27" t="s">
        <v>20</v>
      </c>
      <c r="G21" s="28">
        <v>0</v>
      </c>
      <c r="H21" s="71"/>
      <c r="I21" s="26" t="s">
        <v>19</v>
      </c>
      <c r="J21" s="27" t="s">
        <v>20</v>
      </c>
      <c r="K21" s="28">
        <v>0</v>
      </c>
      <c r="L21" s="71"/>
      <c r="M21" s="26" t="s">
        <v>19</v>
      </c>
      <c r="N21" s="27" t="s">
        <v>20</v>
      </c>
      <c r="O21" s="28">
        <v>0</v>
      </c>
      <c r="P21" s="71"/>
      <c r="Q21" s="26" t="s">
        <v>19</v>
      </c>
      <c r="R21" s="27" t="s">
        <v>20</v>
      </c>
      <c r="S21" s="28">
        <v>0</v>
      </c>
      <c r="T21" s="71"/>
      <c r="U21" s="26" t="s">
        <v>19</v>
      </c>
      <c r="V21" s="27" t="s">
        <v>20</v>
      </c>
      <c r="W21" s="28">
        <v>0</v>
      </c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  <c r="AA22" s="4">
        <v>0</v>
      </c>
      <c r="AB22" s="4">
        <v>0</v>
      </c>
      <c r="AC22" s="4">
        <v>0</v>
      </c>
      <c r="AD22" s="4">
        <v>3054014</v>
      </c>
      <c r="AE22" s="4">
        <v>3055015</v>
      </c>
      <c r="AF22" s="4">
        <v>0</v>
      </c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13800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5500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22400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750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1550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2550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46550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51" priority="11">
      <formula>D6&lt;C6</formula>
    </cfRule>
    <cfRule type="expression" dxfId="550" priority="12">
      <formula>D6&gt;C6</formula>
    </cfRule>
  </conditionalFormatting>
  <conditionalFormatting sqref="H6:H41">
    <cfRule type="expression" dxfId="549" priority="9">
      <formula>H6&lt;G6</formula>
    </cfRule>
    <cfRule type="expression" dxfId="548" priority="10">
      <formula>H6&gt;G6</formula>
    </cfRule>
  </conditionalFormatting>
  <conditionalFormatting sqref="L6:L41">
    <cfRule type="expression" dxfId="547" priority="7">
      <formula>L6&lt;K6</formula>
    </cfRule>
    <cfRule type="expression" dxfId="546" priority="8">
      <formula>L6&gt;K6</formula>
    </cfRule>
  </conditionalFormatting>
  <conditionalFormatting sqref="P6:P41">
    <cfRule type="expression" dxfId="545" priority="5">
      <formula>P6&lt;O6</formula>
    </cfRule>
    <cfRule type="expression" dxfId="544" priority="6">
      <formula>P6&gt;O6</formula>
    </cfRule>
  </conditionalFormatting>
  <conditionalFormatting sqref="T6:T41">
    <cfRule type="expression" dxfId="543" priority="3">
      <formula>T6&lt;S6</formula>
    </cfRule>
    <cfRule type="expression" dxfId="542" priority="4">
      <formula>T6&gt;S6</formula>
    </cfRule>
  </conditionalFormatting>
  <conditionalFormatting sqref="X6:X41">
    <cfRule type="expression" dxfId="541" priority="1">
      <formula>X6&lt;W6</formula>
    </cfRule>
    <cfRule type="expression" dxfId="54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40</v>
      </c>
      <c r="C4" s="15" t="s">
        <v>41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40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494</v>
      </c>
      <c r="C6" s="25">
        <v>1500</v>
      </c>
      <c r="D6" s="70"/>
      <c r="E6" s="23">
        <v>1</v>
      </c>
      <c r="F6" s="24" t="s">
        <v>775</v>
      </c>
      <c r="G6" s="25">
        <v>2650</v>
      </c>
      <c r="H6" s="70"/>
      <c r="I6" s="23">
        <v>1</v>
      </c>
      <c r="J6" s="24" t="s">
        <v>495</v>
      </c>
      <c r="K6" s="25">
        <v>3950</v>
      </c>
      <c r="L6" s="70"/>
      <c r="M6" s="23">
        <v>3</v>
      </c>
      <c r="N6" s="24" t="s">
        <v>509</v>
      </c>
      <c r="O6" s="25">
        <v>100</v>
      </c>
      <c r="P6" s="70"/>
      <c r="Q6" s="23">
        <v>1</v>
      </c>
      <c r="R6" s="24" t="s">
        <v>509</v>
      </c>
      <c r="S6" s="25">
        <v>100</v>
      </c>
      <c r="T6" s="70"/>
      <c r="U6" s="23">
        <v>1</v>
      </c>
      <c r="V6" s="24" t="s">
        <v>509</v>
      </c>
      <c r="W6" s="25">
        <v>400</v>
      </c>
      <c r="X6" s="70"/>
      <c r="AA6" s="4">
        <v>3061001</v>
      </c>
      <c r="AB6" s="4">
        <v>3062001</v>
      </c>
      <c r="AC6" s="4">
        <v>3063001</v>
      </c>
      <c r="AD6" s="4">
        <v>3064003</v>
      </c>
      <c r="AE6" s="4">
        <v>3065001</v>
      </c>
      <c r="AF6" s="4">
        <v>3066001</v>
      </c>
    </row>
    <row r="7" spans="1:32" ht="15" customHeight="1" x14ac:dyDescent="0.15">
      <c r="A7" s="26" t="s">
        <v>19</v>
      </c>
      <c r="B7" s="27" t="s">
        <v>23</v>
      </c>
      <c r="C7" s="28">
        <v>0</v>
      </c>
      <c r="D7" s="71"/>
      <c r="E7" s="26" t="s">
        <v>19</v>
      </c>
      <c r="F7" s="27" t="s">
        <v>776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500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20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495</v>
      </c>
      <c r="C8" s="25">
        <v>4050</v>
      </c>
      <c r="D8" s="70"/>
      <c r="E8" s="23">
        <v>5</v>
      </c>
      <c r="F8" s="24" t="s">
        <v>497</v>
      </c>
      <c r="G8" s="25">
        <v>250</v>
      </c>
      <c r="H8" s="70"/>
      <c r="I8" s="23">
        <v>2</v>
      </c>
      <c r="J8" s="24" t="s">
        <v>802</v>
      </c>
      <c r="K8" s="25">
        <v>3100</v>
      </c>
      <c r="L8" s="70"/>
      <c r="M8" s="23">
        <v>5</v>
      </c>
      <c r="N8" s="24" t="s">
        <v>506</v>
      </c>
      <c r="O8" s="25">
        <v>50</v>
      </c>
      <c r="P8" s="70"/>
      <c r="Q8" s="23">
        <v>2</v>
      </c>
      <c r="R8" s="24" t="s">
        <v>509</v>
      </c>
      <c r="S8" s="25">
        <v>350</v>
      </c>
      <c r="T8" s="70"/>
      <c r="U8" s="23">
        <v>2</v>
      </c>
      <c r="V8" s="24" t="s">
        <v>509</v>
      </c>
      <c r="W8" s="25">
        <v>250</v>
      </c>
      <c r="X8" s="70"/>
      <c r="AA8" s="4">
        <v>3061004</v>
      </c>
      <c r="AB8" s="4">
        <v>3062003</v>
      </c>
      <c r="AC8" s="4">
        <v>3063002</v>
      </c>
      <c r="AD8" s="4">
        <v>3064005</v>
      </c>
      <c r="AE8" s="4">
        <v>3065002</v>
      </c>
      <c r="AF8" s="4">
        <v>3066002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387</v>
      </c>
      <c r="K9" s="28">
        <v>0</v>
      </c>
      <c r="L9" s="71"/>
      <c r="M9" s="26" t="s">
        <v>19</v>
      </c>
      <c r="N9" s="27" t="s">
        <v>507</v>
      </c>
      <c r="O9" s="28">
        <v>0</v>
      </c>
      <c r="P9" s="71"/>
      <c r="Q9" s="26" t="s">
        <v>19</v>
      </c>
      <c r="R9" s="27" t="s">
        <v>500</v>
      </c>
      <c r="S9" s="28">
        <v>0</v>
      </c>
      <c r="T9" s="71"/>
      <c r="U9" s="26" t="s">
        <v>19</v>
      </c>
      <c r="V9" s="27" t="s">
        <v>500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496</v>
      </c>
      <c r="C10" s="25">
        <v>2150</v>
      </c>
      <c r="D10" s="70"/>
      <c r="E10" s="23">
        <v>7</v>
      </c>
      <c r="F10" s="24" t="s">
        <v>830</v>
      </c>
      <c r="G10" s="25">
        <v>200</v>
      </c>
      <c r="H10" s="70"/>
      <c r="I10" s="23">
        <v>3</v>
      </c>
      <c r="J10" s="24" t="s">
        <v>501</v>
      </c>
      <c r="K10" s="25">
        <v>3100</v>
      </c>
      <c r="L10" s="70"/>
      <c r="M10" s="23">
        <v>7</v>
      </c>
      <c r="N10" s="24" t="s">
        <v>498</v>
      </c>
      <c r="O10" s="25">
        <v>200</v>
      </c>
      <c r="P10" s="70"/>
      <c r="Q10" s="23">
        <v>3</v>
      </c>
      <c r="R10" s="24" t="s">
        <v>511</v>
      </c>
      <c r="S10" s="25">
        <v>50</v>
      </c>
      <c r="T10" s="70"/>
      <c r="U10" s="23">
        <v>3</v>
      </c>
      <c r="V10" s="24" t="s">
        <v>506</v>
      </c>
      <c r="W10" s="25">
        <v>450</v>
      </c>
      <c r="X10" s="70"/>
      <c r="AA10" s="4">
        <v>3061005</v>
      </c>
      <c r="AB10" s="4">
        <v>3062005</v>
      </c>
      <c r="AC10" s="4">
        <v>3063003</v>
      </c>
      <c r="AD10" s="4">
        <v>3064007</v>
      </c>
      <c r="AE10" s="4">
        <v>3065003</v>
      </c>
      <c r="AF10" s="4">
        <v>3066003</v>
      </c>
    </row>
    <row r="11" spans="1:32" ht="15" customHeight="1" x14ac:dyDescent="0.15">
      <c r="A11" s="26" t="s">
        <v>19</v>
      </c>
      <c r="B11" s="27" t="s">
        <v>42</v>
      </c>
      <c r="C11" s="28">
        <v>0</v>
      </c>
      <c r="D11" s="71"/>
      <c r="E11" s="26" t="s">
        <v>19</v>
      </c>
      <c r="F11" s="27" t="s">
        <v>23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507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7</v>
      </c>
      <c r="B12" s="24" t="s">
        <v>829</v>
      </c>
      <c r="C12" s="25">
        <v>1800</v>
      </c>
      <c r="D12" s="70"/>
      <c r="E12" s="23">
        <v>0</v>
      </c>
      <c r="F12" s="24" t="s">
        <v>20</v>
      </c>
      <c r="G12" s="25">
        <v>0</v>
      </c>
      <c r="H12" s="70"/>
      <c r="I12" s="23">
        <v>4</v>
      </c>
      <c r="J12" s="24" t="s">
        <v>480</v>
      </c>
      <c r="K12" s="25">
        <v>3950</v>
      </c>
      <c r="L12" s="70"/>
      <c r="M12" s="23">
        <v>8</v>
      </c>
      <c r="N12" s="24" t="s">
        <v>508</v>
      </c>
      <c r="O12" s="25">
        <v>100</v>
      </c>
      <c r="P12" s="70"/>
      <c r="Q12" s="23">
        <v>4</v>
      </c>
      <c r="R12" s="24" t="s">
        <v>506</v>
      </c>
      <c r="S12" s="25">
        <v>200</v>
      </c>
      <c r="T12" s="70"/>
      <c r="U12" s="23">
        <v>4</v>
      </c>
      <c r="V12" s="24" t="s">
        <v>511</v>
      </c>
      <c r="W12" s="25">
        <v>150</v>
      </c>
      <c r="X12" s="70"/>
      <c r="AA12" s="4">
        <v>3061007</v>
      </c>
      <c r="AB12" s="4">
        <v>3062007</v>
      </c>
      <c r="AC12" s="4">
        <v>3063004</v>
      </c>
      <c r="AD12" s="4">
        <v>3064008</v>
      </c>
      <c r="AE12" s="4">
        <v>3065004</v>
      </c>
      <c r="AF12" s="4">
        <v>3066004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502</v>
      </c>
      <c r="K13" s="28">
        <v>0</v>
      </c>
      <c r="L13" s="71"/>
      <c r="M13" s="26" t="s">
        <v>19</v>
      </c>
      <c r="N13" s="27" t="s">
        <v>43</v>
      </c>
      <c r="O13" s="28">
        <v>0</v>
      </c>
      <c r="P13" s="71"/>
      <c r="Q13" s="26" t="s">
        <v>19</v>
      </c>
      <c r="R13" s="27" t="s">
        <v>507</v>
      </c>
      <c r="S13" s="28">
        <v>0</v>
      </c>
      <c r="T13" s="71"/>
      <c r="U13" s="26" t="s">
        <v>19</v>
      </c>
      <c r="V13" s="27" t="s">
        <v>20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20</v>
      </c>
      <c r="C14" s="25">
        <v>0</v>
      </c>
      <c r="D14" s="70"/>
      <c r="E14" s="23">
        <v>0</v>
      </c>
      <c r="F14" s="24" t="s">
        <v>20</v>
      </c>
      <c r="G14" s="25">
        <v>0</v>
      </c>
      <c r="H14" s="70"/>
      <c r="I14" s="23">
        <v>5</v>
      </c>
      <c r="J14" s="24" t="s">
        <v>503</v>
      </c>
      <c r="K14" s="25">
        <v>5200</v>
      </c>
      <c r="L14" s="70"/>
      <c r="M14" s="23">
        <v>9</v>
      </c>
      <c r="N14" s="24" t="s">
        <v>509</v>
      </c>
      <c r="O14" s="25">
        <v>100</v>
      </c>
      <c r="P14" s="70"/>
      <c r="Q14" s="23">
        <v>5</v>
      </c>
      <c r="R14" s="24" t="s">
        <v>512</v>
      </c>
      <c r="S14" s="25">
        <v>400</v>
      </c>
      <c r="T14" s="70"/>
      <c r="U14" s="23">
        <v>5</v>
      </c>
      <c r="V14" s="24" t="s">
        <v>509</v>
      </c>
      <c r="W14" s="25">
        <v>350</v>
      </c>
      <c r="X14" s="70"/>
      <c r="AA14" s="4">
        <v>0</v>
      </c>
      <c r="AB14" s="4">
        <v>0</v>
      </c>
      <c r="AC14" s="4">
        <v>3063005</v>
      </c>
      <c r="AD14" s="4">
        <v>3064009</v>
      </c>
      <c r="AE14" s="4">
        <v>3065005</v>
      </c>
      <c r="AF14" s="4">
        <v>3066005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20</v>
      </c>
      <c r="G15" s="28">
        <v>0</v>
      </c>
      <c r="H15" s="71"/>
      <c r="I15" s="26" t="s">
        <v>19</v>
      </c>
      <c r="J15" s="27" t="s">
        <v>23</v>
      </c>
      <c r="K15" s="28">
        <v>0</v>
      </c>
      <c r="L15" s="71"/>
      <c r="M15" s="26" t="s">
        <v>19</v>
      </c>
      <c r="N15" s="27" t="s">
        <v>20</v>
      </c>
      <c r="O15" s="28">
        <v>0</v>
      </c>
      <c r="P15" s="71"/>
      <c r="Q15" s="26" t="s">
        <v>19</v>
      </c>
      <c r="R15" s="27" t="s">
        <v>777</v>
      </c>
      <c r="S15" s="28">
        <v>0</v>
      </c>
      <c r="T15" s="71"/>
      <c r="U15" s="26" t="s">
        <v>19</v>
      </c>
      <c r="V15" s="27" t="s">
        <v>44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0</v>
      </c>
      <c r="F16" s="24" t="s">
        <v>20</v>
      </c>
      <c r="G16" s="25">
        <v>0</v>
      </c>
      <c r="H16" s="70"/>
      <c r="I16" s="23">
        <v>9</v>
      </c>
      <c r="J16" s="24" t="s">
        <v>504</v>
      </c>
      <c r="K16" s="25">
        <v>2450</v>
      </c>
      <c r="L16" s="70"/>
      <c r="M16" s="23">
        <v>11</v>
      </c>
      <c r="N16" s="24" t="s">
        <v>510</v>
      </c>
      <c r="O16" s="25">
        <v>50</v>
      </c>
      <c r="P16" s="70"/>
      <c r="Q16" s="23">
        <v>11</v>
      </c>
      <c r="R16" s="24" t="s">
        <v>511</v>
      </c>
      <c r="S16" s="25">
        <v>50</v>
      </c>
      <c r="T16" s="70"/>
      <c r="U16" s="23">
        <v>9</v>
      </c>
      <c r="V16" s="24" t="s">
        <v>511</v>
      </c>
      <c r="W16" s="25">
        <v>150</v>
      </c>
      <c r="X16" s="70"/>
      <c r="AA16" s="4">
        <v>0</v>
      </c>
      <c r="AB16" s="4">
        <v>0</v>
      </c>
      <c r="AC16" s="4">
        <v>3063009</v>
      </c>
      <c r="AD16" s="4">
        <v>3064011</v>
      </c>
      <c r="AE16" s="4">
        <v>3065011</v>
      </c>
      <c r="AF16" s="4">
        <v>3066009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20</v>
      </c>
      <c r="G17" s="28">
        <v>0</v>
      </c>
      <c r="H17" s="71"/>
      <c r="I17" s="26" t="s">
        <v>19</v>
      </c>
      <c r="J17" s="27" t="s">
        <v>23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44</v>
      </c>
      <c r="S17" s="28">
        <v>0</v>
      </c>
      <c r="T17" s="71"/>
      <c r="U17" s="26" t="s">
        <v>19</v>
      </c>
      <c r="V17" s="27" t="s">
        <v>44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0</v>
      </c>
      <c r="F18" s="24" t="s">
        <v>20</v>
      </c>
      <c r="G18" s="25">
        <v>0</v>
      </c>
      <c r="H18" s="70"/>
      <c r="I18" s="23">
        <v>10</v>
      </c>
      <c r="J18" s="24" t="s">
        <v>505</v>
      </c>
      <c r="K18" s="25">
        <v>2350</v>
      </c>
      <c r="L18" s="70"/>
      <c r="M18" s="23">
        <v>14</v>
      </c>
      <c r="N18" s="24" t="s">
        <v>830</v>
      </c>
      <c r="O18" s="25">
        <v>50</v>
      </c>
      <c r="P18" s="70"/>
      <c r="Q18" s="23">
        <v>12</v>
      </c>
      <c r="R18" s="24" t="s">
        <v>510</v>
      </c>
      <c r="S18" s="25">
        <v>100</v>
      </c>
      <c r="T18" s="70"/>
      <c r="U18" s="23">
        <v>10</v>
      </c>
      <c r="V18" s="24" t="s">
        <v>510</v>
      </c>
      <c r="W18" s="25">
        <v>200</v>
      </c>
      <c r="X18" s="70"/>
      <c r="AA18" s="4">
        <v>0</v>
      </c>
      <c r="AB18" s="4">
        <v>0</v>
      </c>
      <c r="AC18" s="4">
        <v>3063010</v>
      </c>
      <c r="AD18" s="4">
        <v>3064014</v>
      </c>
      <c r="AE18" s="4">
        <v>3065012</v>
      </c>
      <c r="AF18" s="4">
        <v>3066010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20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23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20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20</v>
      </c>
      <c r="C20" s="25">
        <v>0</v>
      </c>
      <c r="D20" s="70"/>
      <c r="E20" s="23">
        <v>0</v>
      </c>
      <c r="F20" s="24" t="s">
        <v>20</v>
      </c>
      <c r="G20" s="25">
        <v>0</v>
      </c>
      <c r="H20" s="70"/>
      <c r="I20" s="23">
        <v>0</v>
      </c>
      <c r="J20" s="24" t="s">
        <v>20</v>
      </c>
      <c r="K20" s="25">
        <v>0</v>
      </c>
      <c r="L20" s="70"/>
      <c r="M20" s="23">
        <v>0</v>
      </c>
      <c r="N20" s="24" t="s">
        <v>20</v>
      </c>
      <c r="O20" s="25">
        <v>0</v>
      </c>
      <c r="P20" s="70"/>
      <c r="Q20" s="23">
        <v>13</v>
      </c>
      <c r="R20" s="24" t="s">
        <v>508</v>
      </c>
      <c r="S20" s="25">
        <v>200</v>
      </c>
      <c r="T20" s="70"/>
      <c r="U20" s="23">
        <v>11</v>
      </c>
      <c r="V20" s="24" t="s">
        <v>508</v>
      </c>
      <c r="W20" s="25">
        <v>100</v>
      </c>
      <c r="X20" s="70"/>
      <c r="AA20" s="4">
        <v>0</v>
      </c>
      <c r="AB20" s="4">
        <v>0</v>
      </c>
      <c r="AC20" s="4">
        <v>0</v>
      </c>
      <c r="AD20" s="4">
        <v>0</v>
      </c>
      <c r="AE20" s="4">
        <v>3065013</v>
      </c>
      <c r="AF20" s="4">
        <v>3066011</v>
      </c>
    </row>
    <row r="21" spans="1:32" ht="15" customHeight="1" x14ac:dyDescent="0.15">
      <c r="A21" s="26" t="s">
        <v>19</v>
      </c>
      <c r="B21" s="27" t="s">
        <v>20</v>
      </c>
      <c r="C21" s="28">
        <v>0</v>
      </c>
      <c r="D21" s="71"/>
      <c r="E21" s="26" t="s">
        <v>19</v>
      </c>
      <c r="F21" s="27" t="s">
        <v>20</v>
      </c>
      <c r="G21" s="28">
        <v>0</v>
      </c>
      <c r="H21" s="71"/>
      <c r="I21" s="26" t="s">
        <v>19</v>
      </c>
      <c r="J21" s="27" t="s">
        <v>20</v>
      </c>
      <c r="K21" s="28">
        <v>0</v>
      </c>
      <c r="L21" s="71"/>
      <c r="M21" s="26" t="s">
        <v>19</v>
      </c>
      <c r="N21" s="27" t="s">
        <v>20</v>
      </c>
      <c r="O21" s="28">
        <v>0</v>
      </c>
      <c r="P21" s="71"/>
      <c r="Q21" s="26" t="s">
        <v>19</v>
      </c>
      <c r="R21" s="27" t="s">
        <v>43</v>
      </c>
      <c r="S21" s="28">
        <v>0</v>
      </c>
      <c r="T21" s="71"/>
      <c r="U21" s="26" t="s">
        <v>19</v>
      </c>
      <c r="V21" s="27" t="s">
        <v>43</v>
      </c>
      <c r="W21" s="28">
        <v>0</v>
      </c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32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32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32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32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32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32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32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32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32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32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9500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3100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24100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650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1450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2050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40850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39" priority="11">
      <formula>D6&lt;C6</formula>
    </cfRule>
    <cfRule type="expression" dxfId="538" priority="12">
      <formula>D6&gt;C6</formula>
    </cfRule>
  </conditionalFormatting>
  <conditionalFormatting sqref="H6:H41">
    <cfRule type="expression" dxfId="537" priority="9">
      <formula>H6&lt;G6</formula>
    </cfRule>
    <cfRule type="expression" dxfId="536" priority="10">
      <formula>H6&gt;G6</formula>
    </cfRule>
  </conditionalFormatting>
  <conditionalFormatting sqref="L6:L41">
    <cfRule type="expression" dxfId="535" priority="7">
      <formula>L6&lt;K6</formula>
    </cfRule>
    <cfRule type="expression" dxfId="534" priority="8">
      <formula>L6&gt;K6</formula>
    </cfRule>
  </conditionalFormatting>
  <conditionalFormatting sqref="P6:P41">
    <cfRule type="expression" dxfId="533" priority="5">
      <formula>P6&lt;O6</formula>
    </cfRule>
    <cfRule type="expression" dxfId="532" priority="6">
      <formula>P6&gt;O6</formula>
    </cfRule>
  </conditionalFormatting>
  <conditionalFormatting sqref="T6:T41">
    <cfRule type="expression" dxfId="531" priority="3">
      <formula>T6&lt;S6</formula>
    </cfRule>
    <cfRule type="expression" dxfId="530" priority="4">
      <formula>T6&gt;S6</formula>
    </cfRule>
  </conditionalFormatting>
  <conditionalFormatting sqref="X6:X41">
    <cfRule type="expression" dxfId="529" priority="1">
      <formula>X6&lt;W6</formula>
    </cfRule>
    <cfRule type="expression" dxfId="52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45</v>
      </c>
      <c r="C4" s="15" t="s">
        <v>46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45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513</v>
      </c>
      <c r="C6" s="25">
        <v>4200</v>
      </c>
      <c r="D6" s="70"/>
      <c r="E6" s="23">
        <v>5</v>
      </c>
      <c r="F6" s="24" t="s">
        <v>518</v>
      </c>
      <c r="G6" s="25">
        <v>300</v>
      </c>
      <c r="H6" s="70"/>
      <c r="I6" s="23">
        <v>4</v>
      </c>
      <c r="J6" s="24" t="s">
        <v>524</v>
      </c>
      <c r="K6" s="25">
        <v>5200</v>
      </c>
      <c r="L6" s="70"/>
      <c r="M6" s="23">
        <v>1</v>
      </c>
      <c r="N6" s="24" t="s">
        <v>517</v>
      </c>
      <c r="O6" s="25">
        <v>1800</v>
      </c>
      <c r="P6" s="70"/>
      <c r="Q6" s="23">
        <v>8</v>
      </c>
      <c r="R6" s="24" t="s">
        <v>532</v>
      </c>
      <c r="S6" s="25">
        <v>300</v>
      </c>
      <c r="T6" s="70"/>
      <c r="U6" s="23">
        <v>1</v>
      </c>
      <c r="V6" s="24" t="s">
        <v>523</v>
      </c>
      <c r="W6" s="25">
        <v>700</v>
      </c>
      <c r="X6" s="70"/>
      <c r="AA6" s="4">
        <v>3081001</v>
      </c>
      <c r="AB6" s="4">
        <v>3082001</v>
      </c>
      <c r="AC6" s="4">
        <v>3083001</v>
      </c>
      <c r="AD6" s="4">
        <v>3084001</v>
      </c>
      <c r="AE6" s="4">
        <v>3085001</v>
      </c>
      <c r="AF6" s="4">
        <v>3086001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823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23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514</v>
      </c>
      <c r="C8" s="25">
        <v>2900</v>
      </c>
      <c r="D8" s="70"/>
      <c r="E8" s="23">
        <v>6</v>
      </c>
      <c r="F8" s="24" t="s">
        <v>519</v>
      </c>
      <c r="G8" s="25">
        <v>1150</v>
      </c>
      <c r="H8" s="70"/>
      <c r="I8" s="23">
        <v>5</v>
      </c>
      <c r="J8" s="24" t="s">
        <v>519</v>
      </c>
      <c r="K8" s="25">
        <v>2800</v>
      </c>
      <c r="L8" s="70"/>
      <c r="M8" s="23">
        <v>7</v>
      </c>
      <c r="N8" s="24" t="s">
        <v>531</v>
      </c>
      <c r="O8" s="25">
        <v>250</v>
      </c>
      <c r="P8" s="70"/>
      <c r="Q8" s="23">
        <v>10</v>
      </c>
      <c r="R8" s="24" t="s">
        <v>536</v>
      </c>
      <c r="S8" s="25">
        <v>350</v>
      </c>
      <c r="T8" s="70"/>
      <c r="U8" s="23">
        <v>3</v>
      </c>
      <c r="V8" s="24" t="s">
        <v>537</v>
      </c>
      <c r="W8" s="25">
        <v>1350</v>
      </c>
      <c r="X8" s="70"/>
      <c r="AA8" s="4">
        <v>3081002</v>
      </c>
      <c r="AB8" s="4">
        <v>3082004</v>
      </c>
      <c r="AC8" s="4">
        <v>3083004</v>
      </c>
      <c r="AD8" s="4">
        <v>3084005</v>
      </c>
      <c r="AE8" s="4">
        <v>3085003</v>
      </c>
      <c r="AF8" s="4">
        <v>3086002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23</v>
      </c>
      <c r="O9" s="28">
        <v>0</v>
      </c>
      <c r="P9" s="71"/>
      <c r="Q9" s="26" t="s">
        <v>19</v>
      </c>
      <c r="R9" s="27" t="s">
        <v>23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515</v>
      </c>
      <c r="C10" s="25">
        <v>2800</v>
      </c>
      <c r="D10" s="70"/>
      <c r="E10" s="23">
        <v>8</v>
      </c>
      <c r="F10" s="24" t="s">
        <v>520</v>
      </c>
      <c r="G10" s="25">
        <v>1200</v>
      </c>
      <c r="H10" s="70"/>
      <c r="I10" s="23">
        <v>6</v>
      </c>
      <c r="J10" s="24" t="s">
        <v>525</v>
      </c>
      <c r="K10" s="25">
        <v>2100</v>
      </c>
      <c r="L10" s="70"/>
      <c r="M10" s="23">
        <v>8</v>
      </c>
      <c r="N10" s="24" t="s">
        <v>532</v>
      </c>
      <c r="O10" s="25">
        <v>150</v>
      </c>
      <c r="P10" s="70"/>
      <c r="Q10" s="23">
        <v>15</v>
      </c>
      <c r="R10" s="24" t="s">
        <v>514</v>
      </c>
      <c r="S10" s="25">
        <v>1450</v>
      </c>
      <c r="T10" s="70"/>
      <c r="U10" s="23">
        <v>8</v>
      </c>
      <c r="V10" s="24" t="s">
        <v>538</v>
      </c>
      <c r="W10" s="25">
        <v>200</v>
      </c>
      <c r="X10" s="70"/>
      <c r="AA10" s="4">
        <v>3081003</v>
      </c>
      <c r="AB10" s="4">
        <v>3082005</v>
      </c>
      <c r="AC10" s="4">
        <v>3083005</v>
      </c>
      <c r="AD10" s="4">
        <v>3084007</v>
      </c>
      <c r="AE10" s="4">
        <v>3085008</v>
      </c>
      <c r="AF10" s="4">
        <v>3086003</v>
      </c>
    </row>
    <row r="11" spans="1:32" ht="15" customHeight="1" x14ac:dyDescent="0.15">
      <c r="A11" s="26" t="s">
        <v>19</v>
      </c>
      <c r="B11" s="27" t="s">
        <v>20</v>
      </c>
      <c r="C11" s="28">
        <v>0</v>
      </c>
      <c r="D11" s="71"/>
      <c r="E11" s="26" t="s">
        <v>19</v>
      </c>
      <c r="F11" s="27" t="s">
        <v>20</v>
      </c>
      <c r="G11" s="28">
        <v>0</v>
      </c>
      <c r="H11" s="71"/>
      <c r="I11" s="26" t="s">
        <v>19</v>
      </c>
      <c r="J11" s="27" t="s">
        <v>20</v>
      </c>
      <c r="K11" s="28">
        <v>0</v>
      </c>
      <c r="L11" s="71"/>
      <c r="M11" s="26" t="s">
        <v>19</v>
      </c>
      <c r="N11" s="27" t="s">
        <v>20</v>
      </c>
      <c r="O11" s="28">
        <v>0</v>
      </c>
      <c r="P11" s="71"/>
      <c r="Q11" s="26" t="s">
        <v>19</v>
      </c>
      <c r="R11" s="27" t="s">
        <v>20</v>
      </c>
      <c r="S11" s="28">
        <v>0</v>
      </c>
      <c r="T11" s="71"/>
      <c r="U11" s="26" t="s">
        <v>19</v>
      </c>
      <c r="V11" s="27" t="s">
        <v>20</v>
      </c>
      <c r="W11" s="28">
        <v>0</v>
      </c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13</v>
      </c>
      <c r="B12" s="24" t="s">
        <v>516</v>
      </c>
      <c r="C12" s="25">
        <v>3150</v>
      </c>
      <c r="D12" s="70"/>
      <c r="E12" s="23">
        <v>12</v>
      </c>
      <c r="F12" s="24" t="s">
        <v>521</v>
      </c>
      <c r="G12" s="25">
        <v>450</v>
      </c>
      <c r="H12" s="70"/>
      <c r="I12" s="23">
        <v>9</v>
      </c>
      <c r="J12" s="24" t="s">
        <v>516</v>
      </c>
      <c r="K12" s="25">
        <v>4450</v>
      </c>
      <c r="L12" s="70"/>
      <c r="M12" s="23">
        <v>10</v>
      </c>
      <c r="N12" s="24" t="s">
        <v>533</v>
      </c>
      <c r="O12" s="25">
        <v>150</v>
      </c>
      <c r="P12" s="70"/>
      <c r="Q12" s="23">
        <v>19</v>
      </c>
      <c r="R12" s="24" t="s">
        <v>535</v>
      </c>
      <c r="S12" s="25">
        <v>450</v>
      </c>
      <c r="T12" s="70"/>
      <c r="U12" s="23">
        <v>9</v>
      </c>
      <c r="V12" s="24" t="s">
        <v>536</v>
      </c>
      <c r="W12" s="25">
        <v>850</v>
      </c>
      <c r="X12" s="70"/>
      <c r="AA12" s="4">
        <v>3081005</v>
      </c>
      <c r="AB12" s="4">
        <v>3082006</v>
      </c>
      <c r="AC12" s="4">
        <v>3083006</v>
      </c>
      <c r="AD12" s="4">
        <v>3084008</v>
      </c>
      <c r="AE12" s="4">
        <v>3085010</v>
      </c>
      <c r="AF12" s="4">
        <v>3086008</v>
      </c>
    </row>
    <row r="13" spans="1:32" ht="15" customHeight="1" x14ac:dyDescent="0.15">
      <c r="A13" s="26" t="s">
        <v>19</v>
      </c>
      <c r="B13" s="27" t="s">
        <v>20</v>
      </c>
      <c r="C13" s="28">
        <v>0</v>
      </c>
      <c r="D13" s="71"/>
      <c r="E13" s="26" t="s">
        <v>19</v>
      </c>
      <c r="F13" s="27" t="s">
        <v>20</v>
      </c>
      <c r="G13" s="28">
        <v>0</v>
      </c>
      <c r="H13" s="71"/>
      <c r="I13" s="26" t="s">
        <v>19</v>
      </c>
      <c r="J13" s="27" t="s">
        <v>20</v>
      </c>
      <c r="K13" s="28">
        <v>0</v>
      </c>
      <c r="L13" s="71"/>
      <c r="M13" s="26" t="s">
        <v>19</v>
      </c>
      <c r="N13" s="27" t="s">
        <v>20</v>
      </c>
      <c r="O13" s="28">
        <v>0</v>
      </c>
      <c r="P13" s="71"/>
      <c r="Q13" s="26" t="s">
        <v>19</v>
      </c>
      <c r="R13" s="27" t="s">
        <v>21</v>
      </c>
      <c r="S13" s="28">
        <v>0</v>
      </c>
      <c r="T13" s="71"/>
      <c r="U13" s="26" t="s">
        <v>19</v>
      </c>
      <c r="V13" s="27" t="s">
        <v>23</v>
      </c>
      <c r="W13" s="28">
        <v>0</v>
      </c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17</v>
      </c>
      <c r="B14" s="24" t="s">
        <v>517</v>
      </c>
      <c r="C14" s="25">
        <v>4100</v>
      </c>
      <c r="D14" s="70"/>
      <c r="E14" s="23">
        <v>13</v>
      </c>
      <c r="F14" s="24" t="s">
        <v>522</v>
      </c>
      <c r="G14" s="25">
        <v>50</v>
      </c>
      <c r="H14" s="70"/>
      <c r="I14" s="23">
        <v>10</v>
      </c>
      <c r="J14" s="24" t="s">
        <v>526</v>
      </c>
      <c r="K14" s="25">
        <v>3200</v>
      </c>
      <c r="L14" s="70"/>
      <c r="M14" s="23">
        <v>15</v>
      </c>
      <c r="N14" s="24" t="s">
        <v>522</v>
      </c>
      <c r="O14" s="25">
        <v>150</v>
      </c>
      <c r="P14" s="70"/>
      <c r="Q14" s="23">
        <v>20</v>
      </c>
      <c r="R14" s="24" t="s">
        <v>523</v>
      </c>
      <c r="S14" s="25">
        <v>400</v>
      </c>
      <c r="T14" s="70"/>
      <c r="U14" s="23">
        <v>11</v>
      </c>
      <c r="V14" s="24" t="s">
        <v>47</v>
      </c>
      <c r="W14" s="25">
        <v>150</v>
      </c>
      <c r="X14" s="70"/>
      <c r="AA14" s="4">
        <v>3081013</v>
      </c>
      <c r="AB14" s="4">
        <v>3082007</v>
      </c>
      <c r="AC14" s="4">
        <v>3083009</v>
      </c>
      <c r="AD14" s="4">
        <v>3084010</v>
      </c>
      <c r="AE14" s="4">
        <v>3085015</v>
      </c>
      <c r="AF14" s="4">
        <v>3086009</v>
      </c>
    </row>
    <row r="15" spans="1:32" ht="15" customHeight="1" x14ac:dyDescent="0.15">
      <c r="A15" s="26" t="s">
        <v>19</v>
      </c>
      <c r="B15" s="27" t="s">
        <v>20</v>
      </c>
      <c r="C15" s="28">
        <v>0</v>
      </c>
      <c r="D15" s="71"/>
      <c r="E15" s="26" t="s">
        <v>19</v>
      </c>
      <c r="F15" s="27" t="s">
        <v>23</v>
      </c>
      <c r="G15" s="28">
        <v>0</v>
      </c>
      <c r="H15" s="71"/>
      <c r="I15" s="26" t="s">
        <v>19</v>
      </c>
      <c r="J15" s="27" t="s">
        <v>20</v>
      </c>
      <c r="K15" s="28">
        <v>0</v>
      </c>
      <c r="L15" s="71"/>
      <c r="M15" s="26" t="s">
        <v>19</v>
      </c>
      <c r="N15" s="27" t="s">
        <v>23</v>
      </c>
      <c r="O15" s="28">
        <v>0</v>
      </c>
      <c r="P15" s="71"/>
      <c r="Q15" s="26" t="s">
        <v>19</v>
      </c>
      <c r="R15" s="27" t="s">
        <v>23</v>
      </c>
      <c r="S15" s="28">
        <v>0</v>
      </c>
      <c r="T15" s="71"/>
      <c r="U15" s="26" t="s">
        <v>19</v>
      </c>
      <c r="V15" s="27" t="s">
        <v>20</v>
      </c>
      <c r="W15" s="28">
        <v>0</v>
      </c>
      <c r="X15" s="71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20</v>
      </c>
      <c r="C16" s="25">
        <v>0</v>
      </c>
      <c r="D16" s="70"/>
      <c r="E16" s="23">
        <v>15</v>
      </c>
      <c r="F16" s="24" t="s">
        <v>523</v>
      </c>
      <c r="G16" s="25">
        <v>300</v>
      </c>
      <c r="H16" s="70"/>
      <c r="I16" s="23">
        <v>11</v>
      </c>
      <c r="J16" s="24" t="s">
        <v>527</v>
      </c>
      <c r="K16" s="25">
        <v>3000</v>
      </c>
      <c r="L16" s="70"/>
      <c r="M16" s="23">
        <v>20</v>
      </c>
      <c r="N16" s="24" t="s">
        <v>534</v>
      </c>
      <c r="O16" s="25">
        <v>150</v>
      </c>
      <c r="P16" s="70"/>
      <c r="Q16" s="23">
        <v>0</v>
      </c>
      <c r="R16" s="24" t="s">
        <v>20</v>
      </c>
      <c r="S16" s="25">
        <v>0</v>
      </c>
      <c r="T16" s="70"/>
      <c r="U16" s="23">
        <v>12</v>
      </c>
      <c r="V16" s="24" t="s">
        <v>532</v>
      </c>
      <c r="W16" s="25">
        <v>300</v>
      </c>
      <c r="X16" s="70"/>
      <c r="AA16" s="4">
        <v>3081015</v>
      </c>
      <c r="AB16" s="4">
        <v>3082008</v>
      </c>
      <c r="AC16" s="4">
        <v>3083010</v>
      </c>
      <c r="AD16" s="4">
        <v>3084015</v>
      </c>
      <c r="AE16" s="4">
        <v>3085016</v>
      </c>
      <c r="AF16" s="4">
        <v>3086011</v>
      </c>
    </row>
    <row r="17" spans="1:32" ht="15" customHeight="1" x14ac:dyDescent="0.15">
      <c r="A17" s="26" t="s">
        <v>19</v>
      </c>
      <c r="B17" s="27" t="s">
        <v>20</v>
      </c>
      <c r="C17" s="28">
        <v>0</v>
      </c>
      <c r="D17" s="71"/>
      <c r="E17" s="26" t="s">
        <v>19</v>
      </c>
      <c r="F17" s="27" t="s">
        <v>23</v>
      </c>
      <c r="G17" s="28">
        <v>0</v>
      </c>
      <c r="H17" s="71"/>
      <c r="I17" s="26" t="s">
        <v>19</v>
      </c>
      <c r="J17" s="27" t="s">
        <v>20</v>
      </c>
      <c r="K17" s="28">
        <v>0</v>
      </c>
      <c r="L17" s="71"/>
      <c r="M17" s="26" t="s">
        <v>19</v>
      </c>
      <c r="N17" s="27" t="s">
        <v>20</v>
      </c>
      <c r="O17" s="28">
        <v>0</v>
      </c>
      <c r="P17" s="71"/>
      <c r="Q17" s="26" t="s">
        <v>19</v>
      </c>
      <c r="R17" s="27" t="s">
        <v>20</v>
      </c>
      <c r="S17" s="28">
        <v>0</v>
      </c>
      <c r="T17" s="71"/>
      <c r="U17" s="26" t="s">
        <v>19</v>
      </c>
      <c r="V17" s="27" t="s">
        <v>20</v>
      </c>
      <c r="W17" s="28">
        <v>0</v>
      </c>
      <c r="X17" s="71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20</v>
      </c>
      <c r="C18" s="25">
        <v>0</v>
      </c>
      <c r="D18" s="70"/>
      <c r="E18" s="23">
        <v>17</v>
      </c>
      <c r="F18" s="24" t="s">
        <v>536</v>
      </c>
      <c r="G18" s="25">
        <v>400</v>
      </c>
      <c r="H18" s="70"/>
      <c r="I18" s="23">
        <v>12</v>
      </c>
      <c r="J18" s="24" t="s">
        <v>528</v>
      </c>
      <c r="K18" s="25">
        <v>5500</v>
      </c>
      <c r="L18" s="70"/>
      <c r="M18" s="23">
        <v>21</v>
      </c>
      <c r="N18" s="24" t="s">
        <v>535</v>
      </c>
      <c r="O18" s="25">
        <v>50</v>
      </c>
      <c r="P18" s="70"/>
      <c r="Q18" s="23">
        <v>0</v>
      </c>
      <c r="R18" s="24" t="s">
        <v>20</v>
      </c>
      <c r="S18" s="25">
        <v>0</v>
      </c>
      <c r="T18" s="70"/>
      <c r="U18" s="23">
        <v>14</v>
      </c>
      <c r="V18" s="24" t="s">
        <v>539</v>
      </c>
      <c r="W18" s="25">
        <v>200</v>
      </c>
      <c r="X18" s="70"/>
      <c r="AA18" s="4">
        <v>3081017</v>
      </c>
      <c r="AB18" s="4">
        <v>3082011</v>
      </c>
      <c r="AC18" s="4">
        <v>3083011</v>
      </c>
      <c r="AD18" s="4">
        <v>3084016</v>
      </c>
      <c r="AE18" s="4">
        <v>3085019</v>
      </c>
      <c r="AF18" s="4">
        <v>3086012</v>
      </c>
    </row>
    <row r="19" spans="1:32" ht="15" customHeight="1" x14ac:dyDescent="0.15">
      <c r="A19" s="26" t="s">
        <v>19</v>
      </c>
      <c r="B19" s="27" t="s">
        <v>20</v>
      </c>
      <c r="C19" s="28">
        <v>0</v>
      </c>
      <c r="D19" s="71"/>
      <c r="E19" s="26" t="s">
        <v>19</v>
      </c>
      <c r="F19" s="27" t="s">
        <v>23</v>
      </c>
      <c r="G19" s="28">
        <v>0</v>
      </c>
      <c r="H19" s="71"/>
      <c r="I19" s="26" t="s">
        <v>19</v>
      </c>
      <c r="J19" s="27" t="s">
        <v>20</v>
      </c>
      <c r="K19" s="28">
        <v>0</v>
      </c>
      <c r="L19" s="71"/>
      <c r="M19" s="26" t="s">
        <v>19</v>
      </c>
      <c r="N19" s="27" t="s">
        <v>21</v>
      </c>
      <c r="O19" s="28">
        <v>0</v>
      </c>
      <c r="P19" s="71"/>
      <c r="Q19" s="26" t="s">
        <v>19</v>
      </c>
      <c r="R19" s="27" t="s">
        <v>20</v>
      </c>
      <c r="S19" s="28">
        <v>0</v>
      </c>
      <c r="T19" s="71"/>
      <c r="U19" s="26" t="s">
        <v>19</v>
      </c>
      <c r="V19" s="27" t="s">
        <v>20</v>
      </c>
      <c r="W19" s="28">
        <v>0</v>
      </c>
      <c r="X19" s="71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20</v>
      </c>
      <c r="C20" s="25">
        <v>0</v>
      </c>
      <c r="D20" s="70"/>
      <c r="E20" s="23">
        <v>18</v>
      </c>
      <c r="F20" s="24" t="s">
        <v>535</v>
      </c>
      <c r="G20" s="25">
        <v>200</v>
      </c>
      <c r="H20" s="70"/>
      <c r="I20" s="23">
        <v>14</v>
      </c>
      <c r="J20" s="24" t="s">
        <v>529</v>
      </c>
      <c r="K20" s="25">
        <v>2900</v>
      </c>
      <c r="L20" s="70"/>
      <c r="M20" s="23">
        <v>26</v>
      </c>
      <c r="N20" s="24" t="s">
        <v>523</v>
      </c>
      <c r="O20" s="25">
        <v>50</v>
      </c>
      <c r="P20" s="70"/>
      <c r="Q20" s="23">
        <v>0</v>
      </c>
      <c r="R20" s="24" t="s">
        <v>20</v>
      </c>
      <c r="S20" s="25">
        <v>0</v>
      </c>
      <c r="T20" s="70"/>
      <c r="U20" s="23">
        <v>15</v>
      </c>
      <c r="V20" s="24" t="s">
        <v>540</v>
      </c>
      <c r="W20" s="25">
        <v>200</v>
      </c>
      <c r="X20" s="70"/>
      <c r="AA20" s="4">
        <v>0</v>
      </c>
      <c r="AB20" s="4">
        <v>3082012</v>
      </c>
      <c r="AC20" s="4">
        <v>3083012</v>
      </c>
      <c r="AD20" s="4">
        <v>3084019</v>
      </c>
      <c r="AE20" s="4">
        <v>3085020</v>
      </c>
      <c r="AF20" s="4">
        <v>3086014</v>
      </c>
    </row>
    <row r="21" spans="1:32" ht="15" customHeight="1" x14ac:dyDescent="0.15">
      <c r="A21" s="26" t="s">
        <v>19</v>
      </c>
      <c r="B21" s="27" t="s">
        <v>20</v>
      </c>
      <c r="C21" s="28">
        <v>0</v>
      </c>
      <c r="D21" s="71"/>
      <c r="E21" s="26" t="s">
        <v>19</v>
      </c>
      <c r="F21" s="27" t="s">
        <v>21</v>
      </c>
      <c r="G21" s="28">
        <v>0</v>
      </c>
      <c r="H21" s="71"/>
      <c r="I21" s="26" t="s">
        <v>19</v>
      </c>
      <c r="J21" s="27" t="s">
        <v>20</v>
      </c>
      <c r="K21" s="28">
        <v>0</v>
      </c>
      <c r="L21" s="71"/>
      <c r="M21" s="26" t="s">
        <v>19</v>
      </c>
      <c r="N21" s="27" t="s">
        <v>23</v>
      </c>
      <c r="O21" s="28">
        <v>0</v>
      </c>
      <c r="P21" s="71"/>
      <c r="Q21" s="26" t="s">
        <v>19</v>
      </c>
      <c r="R21" s="27" t="s">
        <v>20</v>
      </c>
      <c r="S21" s="28">
        <v>0</v>
      </c>
      <c r="T21" s="71"/>
      <c r="U21" s="26" t="s">
        <v>19</v>
      </c>
      <c r="V21" s="27" t="s">
        <v>20</v>
      </c>
      <c r="W21" s="28">
        <v>0</v>
      </c>
      <c r="X21" s="71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0</v>
      </c>
      <c r="B22" s="24" t="s">
        <v>20</v>
      </c>
      <c r="C22" s="25">
        <v>0</v>
      </c>
      <c r="D22" s="70"/>
      <c r="E22" s="23">
        <v>19</v>
      </c>
      <c r="F22" s="24" t="s">
        <v>537</v>
      </c>
      <c r="G22" s="25">
        <v>650</v>
      </c>
      <c r="H22" s="70"/>
      <c r="I22" s="23">
        <v>15</v>
      </c>
      <c r="J22" s="24" t="s">
        <v>530</v>
      </c>
      <c r="K22" s="25">
        <v>3150</v>
      </c>
      <c r="L22" s="70"/>
      <c r="M22" s="23">
        <v>0</v>
      </c>
      <c r="N22" s="24" t="s">
        <v>20</v>
      </c>
      <c r="O22" s="25">
        <v>0</v>
      </c>
      <c r="P22" s="70"/>
      <c r="Q22" s="23">
        <v>0</v>
      </c>
      <c r="R22" s="24" t="s">
        <v>20</v>
      </c>
      <c r="S22" s="25">
        <v>0</v>
      </c>
      <c r="T22" s="70"/>
      <c r="U22" s="23">
        <v>16</v>
      </c>
      <c r="V22" s="24" t="s">
        <v>541</v>
      </c>
      <c r="W22" s="25">
        <v>250</v>
      </c>
      <c r="X22" s="70"/>
      <c r="AA22" s="4">
        <v>0</v>
      </c>
      <c r="AB22" s="4">
        <v>3082013</v>
      </c>
      <c r="AC22" s="4">
        <v>3083014</v>
      </c>
      <c r="AD22" s="4">
        <v>3084020</v>
      </c>
      <c r="AE22" s="4">
        <v>0</v>
      </c>
      <c r="AF22" s="4">
        <v>3086015</v>
      </c>
    </row>
    <row r="23" spans="1:32" ht="15" customHeight="1" x14ac:dyDescent="0.15">
      <c r="A23" s="26" t="s">
        <v>19</v>
      </c>
      <c r="B23" s="27" t="s">
        <v>20</v>
      </c>
      <c r="C23" s="28">
        <v>0</v>
      </c>
      <c r="D23" s="71"/>
      <c r="E23" s="26" t="s">
        <v>19</v>
      </c>
      <c r="F23" s="27" t="s">
        <v>20</v>
      </c>
      <c r="G23" s="28">
        <v>0</v>
      </c>
      <c r="H23" s="71"/>
      <c r="I23" s="26" t="s">
        <v>19</v>
      </c>
      <c r="J23" s="27" t="s">
        <v>20</v>
      </c>
      <c r="K23" s="28">
        <v>0</v>
      </c>
      <c r="L23" s="71"/>
      <c r="M23" s="26" t="s">
        <v>19</v>
      </c>
      <c r="N23" s="27" t="s">
        <v>20</v>
      </c>
      <c r="O23" s="28">
        <v>0</v>
      </c>
      <c r="P23" s="71"/>
      <c r="Q23" s="26" t="s">
        <v>19</v>
      </c>
      <c r="R23" s="27" t="s">
        <v>20</v>
      </c>
      <c r="S23" s="28">
        <v>0</v>
      </c>
      <c r="T23" s="71"/>
      <c r="U23" s="26" t="s">
        <v>19</v>
      </c>
      <c r="V23" s="27" t="s">
        <v>542</v>
      </c>
      <c r="W23" s="28">
        <v>0</v>
      </c>
      <c r="X23" s="71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0</v>
      </c>
      <c r="B24" s="24" t="s">
        <v>20</v>
      </c>
      <c r="C24" s="25">
        <v>0</v>
      </c>
      <c r="D24" s="70"/>
      <c r="E24" s="23">
        <v>20</v>
      </c>
      <c r="F24" s="24" t="s">
        <v>532</v>
      </c>
      <c r="G24" s="25">
        <v>350</v>
      </c>
      <c r="H24" s="70"/>
      <c r="I24" s="23">
        <v>16</v>
      </c>
      <c r="J24" s="24" t="s">
        <v>521</v>
      </c>
      <c r="K24" s="25">
        <v>3250</v>
      </c>
      <c r="L24" s="70"/>
      <c r="M24" s="23">
        <v>0</v>
      </c>
      <c r="N24" s="24" t="s">
        <v>20</v>
      </c>
      <c r="O24" s="25">
        <v>0</v>
      </c>
      <c r="P24" s="70"/>
      <c r="Q24" s="23">
        <v>0</v>
      </c>
      <c r="R24" s="24" t="s">
        <v>20</v>
      </c>
      <c r="S24" s="25">
        <v>0</v>
      </c>
      <c r="T24" s="70"/>
      <c r="U24" s="23">
        <v>17</v>
      </c>
      <c r="V24" s="24" t="s">
        <v>543</v>
      </c>
      <c r="W24" s="25">
        <v>200</v>
      </c>
      <c r="X24" s="70"/>
      <c r="AA24" s="4">
        <v>0</v>
      </c>
      <c r="AB24" s="4">
        <v>3082015</v>
      </c>
      <c r="AC24" s="4">
        <v>3083015</v>
      </c>
      <c r="AD24" s="4">
        <v>3084021</v>
      </c>
      <c r="AE24" s="4">
        <v>0</v>
      </c>
      <c r="AF24" s="4">
        <v>3086016</v>
      </c>
    </row>
    <row r="25" spans="1:32" ht="15" customHeight="1" x14ac:dyDescent="0.15">
      <c r="A25" s="26" t="s">
        <v>19</v>
      </c>
      <c r="B25" s="27" t="s">
        <v>20</v>
      </c>
      <c r="C25" s="28">
        <v>0</v>
      </c>
      <c r="D25" s="71"/>
      <c r="E25" s="26" t="s">
        <v>19</v>
      </c>
      <c r="F25" s="27" t="s">
        <v>20</v>
      </c>
      <c r="G25" s="28">
        <v>0</v>
      </c>
      <c r="H25" s="71"/>
      <c r="I25" s="26" t="s">
        <v>19</v>
      </c>
      <c r="J25" s="27" t="s">
        <v>20</v>
      </c>
      <c r="K25" s="28">
        <v>0</v>
      </c>
      <c r="L25" s="71"/>
      <c r="M25" s="26" t="s">
        <v>19</v>
      </c>
      <c r="N25" s="27" t="s">
        <v>20</v>
      </c>
      <c r="O25" s="28">
        <v>0</v>
      </c>
      <c r="P25" s="71"/>
      <c r="Q25" s="26" t="s">
        <v>19</v>
      </c>
      <c r="R25" s="27" t="s">
        <v>20</v>
      </c>
      <c r="S25" s="28">
        <v>0</v>
      </c>
      <c r="T25" s="71"/>
      <c r="U25" s="26" t="s">
        <v>19</v>
      </c>
      <c r="V25" s="27" t="s">
        <v>48</v>
      </c>
      <c r="W25" s="28">
        <v>0</v>
      </c>
      <c r="X25" s="71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0</v>
      </c>
      <c r="B26" s="24" t="s">
        <v>20</v>
      </c>
      <c r="C26" s="25">
        <v>0</v>
      </c>
      <c r="D26" s="70"/>
      <c r="E26" s="23">
        <v>0</v>
      </c>
      <c r="F26" s="24" t="s">
        <v>20</v>
      </c>
      <c r="G26" s="25">
        <v>0</v>
      </c>
      <c r="H26" s="70"/>
      <c r="I26" s="23">
        <v>0</v>
      </c>
      <c r="J26" s="24" t="s">
        <v>20</v>
      </c>
      <c r="K26" s="25">
        <v>0</v>
      </c>
      <c r="L26" s="70"/>
      <c r="M26" s="23">
        <v>0</v>
      </c>
      <c r="N26" s="24" t="s">
        <v>20</v>
      </c>
      <c r="O26" s="25">
        <v>0</v>
      </c>
      <c r="P26" s="70"/>
      <c r="Q26" s="23">
        <v>0</v>
      </c>
      <c r="R26" s="24" t="s">
        <v>20</v>
      </c>
      <c r="S26" s="25">
        <v>0</v>
      </c>
      <c r="T26" s="70"/>
      <c r="U26" s="23">
        <v>19</v>
      </c>
      <c r="V26" s="24" t="s">
        <v>544</v>
      </c>
      <c r="W26" s="25">
        <v>200</v>
      </c>
      <c r="X26" s="70"/>
      <c r="AA26" s="4">
        <v>0</v>
      </c>
      <c r="AB26" s="4">
        <v>3082016</v>
      </c>
      <c r="AC26" s="4">
        <v>3083016</v>
      </c>
      <c r="AD26" s="4">
        <v>3084023</v>
      </c>
      <c r="AE26" s="4">
        <v>0</v>
      </c>
      <c r="AF26" s="4">
        <v>3086017</v>
      </c>
    </row>
    <row r="27" spans="1:32" ht="15" customHeight="1" x14ac:dyDescent="0.15">
      <c r="A27" s="26" t="s">
        <v>19</v>
      </c>
      <c r="B27" s="27" t="s">
        <v>20</v>
      </c>
      <c r="C27" s="28">
        <v>0</v>
      </c>
      <c r="D27" s="71"/>
      <c r="E27" s="26" t="s">
        <v>19</v>
      </c>
      <c r="F27" s="27" t="s">
        <v>20</v>
      </c>
      <c r="G27" s="28">
        <v>0</v>
      </c>
      <c r="H27" s="71"/>
      <c r="I27" s="26" t="s">
        <v>19</v>
      </c>
      <c r="J27" s="27" t="s">
        <v>20</v>
      </c>
      <c r="K27" s="28">
        <v>0</v>
      </c>
      <c r="L27" s="71"/>
      <c r="M27" s="26" t="s">
        <v>19</v>
      </c>
      <c r="N27" s="27" t="s">
        <v>20</v>
      </c>
      <c r="O27" s="28">
        <v>0</v>
      </c>
      <c r="P27" s="71"/>
      <c r="Q27" s="26" t="s">
        <v>19</v>
      </c>
      <c r="R27" s="27" t="s">
        <v>20</v>
      </c>
      <c r="S27" s="28">
        <v>0</v>
      </c>
      <c r="T27" s="71"/>
      <c r="U27" s="26" t="s">
        <v>19</v>
      </c>
      <c r="V27" s="27" t="s">
        <v>23</v>
      </c>
      <c r="W27" s="28">
        <v>0</v>
      </c>
      <c r="X27" s="71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>
        <v>0</v>
      </c>
      <c r="B28" s="24" t="s">
        <v>20</v>
      </c>
      <c r="C28" s="25">
        <v>0</v>
      </c>
      <c r="D28" s="70"/>
      <c r="E28" s="23">
        <v>0</v>
      </c>
      <c r="F28" s="24" t="s">
        <v>20</v>
      </c>
      <c r="G28" s="25">
        <v>0</v>
      </c>
      <c r="H28" s="70"/>
      <c r="I28" s="23">
        <v>0</v>
      </c>
      <c r="J28" s="24" t="s">
        <v>20</v>
      </c>
      <c r="K28" s="25">
        <v>0</v>
      </c>
      <c r="L28" s="70"/>
      <c r="M28" s="23">
        <v>0</v>
      </c>
      <c r="N28" s="24" t="s">
        <v>20</v>
      </c>
      <c r="O28" s="25">
        <v>0</v>
      </c>
      <c r="P28" s="70"/>
      <c r="Q28" s="23">
        <v>0</v>
      </c>
      <c r="R28" s="24" t="s">
        <v>20</v>
      </c>
      <c r="S28" s="25">
        <v>0</v>
      </c>
      <c r="T28" s="70"/>
      <c r="U28" s="23">
        <v>21</v>
      </c>
      <c r="V28" s="24" t="s">
        <v>535</v>
      </c>
      <c r="W28" s="25">
        <v>300</v>
      </c>
      <c r="X28" s="70"/>
      <c r="AA28" s="4">
        <v>0</v>
      </c>
      <c r="AB28" s="4">
        <v>0</v>
      </c>
      <c r="AC28" s="4">
        <v>0</v>
      </c>
      <c r="AD28" s="4">
        <v>3084024</v>
      </c>
      <c r="AE28" s="4">
        <v>0</v>
      </c>
      <c r="AF28" s="4">
        <v>3086019</v>
      </c>
    </row>
    <row r="29" spans="1:32" ht="15" customHeight="1" x14ac:dyDescent="0.15">
      <c r="A29" s="26" t="s">
        <v>19</v>
      </c>
      <c r="B29" s="27" t="s">
        <v>20</v>
      </c>
      <c r="C29" s="28">
        <v>0</v>
      </c>
      <c r="D29" s="71"/>
      <c r="E29" s="26" t="s">
        <v>19</v>
      </c>
      <c r="F29" s="27" t="s">
        <v>20</v>
      </c>
      <c r="G29" s="28">
        <v>0</v>
      </c>
      <c r="H29" s="71"/>
      <c r="I29" s="26" t="s">
        <v>19</v>
      </c>
      <c r="J29" s="27" t="s">
        <v>20</v>
      </c>
      <c r="K29" s="28">
        <v>0</v>
      </c>
      <c r="L29" s="71"/>
      <c r="M29" s="26" t="s">
        <v>19</v>
      </c>
      <c r="N29" s="27" t="s">
        <v>20</v>
      </c>
      <c r="O29" s="28">
        <v>0</v>
      </c>
      <c r="P29" s="71"/>
      <c r="Q29" s="26" t="s">
        <v>19</v>
      </c>
      <c r="R29" s="27" t="s">
        <v>20</v>
      </c>
      <c r="S29" s="28">
        <v>0</v>
      </c>
      <c r="T29" s="71"/>
      <c r="U29" s="26" t="s">
        <v>19</v>
      </c>
      <c r="V29" s="27" t="s">
        <v>21</v>
      </c>
      <c r="W29" s="28">
        <v>0</v>
      </c>
      <c r="X29" s="71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>
        <v>0</v>
      </c>
      <c r="B30" s="24" t="s">
        <v>20</v>
      </c>
      <c r="C30" s="25">
        <v>0</v>
      </c>
      <c r="D30" s="70"/>
      <c r="E30" s="23">
        <v>0</v>
      </c>
      <c r="F30" s="24" t="s">
        <v>20</v>
      </c>
      <c r="G30" s="25">
        <v>0</v>
      </c>
      <c r="H30" s="70"/>
      <c r="I30" s="23">
        <v>0</v>
      </c>
      <c r="J30" s="24" t="s">
        <v>20</v>
      </c>
      <c r="K30" s="25">
        <v>0</v>
      </c>
      <c r="L30" s="70"/>
      <c r="M30" s="23">
        <v>0</v>
      </c>
      <c r="N30" s="24" t="s">
        <v>20</v>
      </c>
      <c r="O30" s="25">
        <v>0</v>
      </c>
      <c r="P30" s="70"/>
      <c r="Q30" s="23">
        <v>0</v>
      </c>
      <c r="R30" s="24" t="s">
        <v>20</v>
      </c>
      <c r="S30" s="25">
        <v>0</v>
      </c>
      <c r="T30" s="70"/>
      <c r="U30" s="23">
        <v>22</v>
      </c>
      <c r="V30" s="24" t="s">
        <v>545</v>
      </c>
      <c r="W30" s="25">
        <v>200</v>
      </c>
      <c r="X30" s="70"/>
      <c r="AA30" s="4">
        <v>0</v>
      </c>
      <c r="AB30" s="4">
        <v>0</v>
      </c>
      <c r="AC30" s="4">
        <v>0</v>
      </c>
      <c r="AD30" s="4">
        <v>3084025</v>
      </c>
      <c r="AE30" s="4">
        <v>0</v>
      </c>
      <c r="AF30" s="4">
        <v>3086021</v>
      </c>
    </row>
    <row r="31" spans="1:32" ht="15" customHeight="1" x14ac:dyDescent="0.15">
      <c r="A31" s="26" t="s">
        <v>19</v>
      </c>
      <c r="B31" s="27" t="s">
        <v>20</v>
      </c>
      <c r="C31" s="28">
        <v>0</v>
      </c>
      <c r="D31" s="71"/>
      <c r="E31" s="26" t="s">
        <v>19</v>
      </c>
      <c r="F31" s="27" t="s">
        <v>20</v>
      </c>
      <c r="G31" s="28">
        <v>0</v>
      </c>
      <c r="H31" s="71"/>
      <c r="I31" s="26" t="s">
        <v>19</v>
      </c>
      <c r="J31" s="27" t="s">
        <v>20</v>
      </c>
      <c r="K31" s="28">
        <v>0</v>
      </c>
      <c r="L31" s="71"/>
      <c r="M31" s="26" t="s">
        <v>19</v>
      </c>
      <c r="N31" s="27" t="s">
        <v>20</v>
      </c>
      <c r="O31" s="28">
        <v>0</v>
      </c>
      <c r="P31" s="71"/>
      <c r="Q31" s="26" t="s">
        <v>19</v>
      </c>
      <c r="R31" s="27" t="s">
        <v>20</v>
      </c>
      <c r="S31" s="28">
        <v>0</v>
      </c>
      <c r="T31" s="71"/>
      <c r="U31" s="26" t="s">
        <v>19</v>
      </c>
      <c r="V31" s="27" t="s">
        <v>20</v>
      </c>
      <c r="W31" s="28">
        <v>0</v>
      </c>
      <c r="X31" s="71"/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</row>
    <row r="32" spans="1:32" ht="15" customHeight="1" x14ac:dyDescent="0.15">
      <c r="A32" s="23">
        <v>0</v>
      </c>
      <c r="B32" s="24" t="s">
        <v>20</v>
      </c>
      <c r="C32" s="25">
        <v>0</v>
      </c>
      <c r="D32" s="70"/>
      <c r="E32" s="23">
        <v>0</v>
      </c>
      <c r="F32" s="24" t="s">
        <v>20</v>
      </c>
      <c r="G32" s="25">
        <v>0</v>
      </c>
      <c r="H32" s="70"/>
      <c r="I32" s="23">
        <v>0</v>
      </c>
      <c r="J32" s="24" t="s">
        <v>20</v>
      </c>
      <c r="K32" s="25">
        <v>0</v>
      </c>
      <c r="L32" s="70"/>
      <c r="M32" s="23">
        <v>0</v>
      </c>
      <c r="N32" s="24" t="s">
        <v>20</v>
      </c>
      <c r="O32" s="25">
        <v>0</v>
      </c>
      <c r="P32" s="70"/>
      <c r="Q32" s="23">
        <v>0</v>
      </c>
      <c r="R32" s="24" t="s">
        <v>20</v>
      </c>
      <c r="S32" s="25">
        <v>0</v>
      </c>
      <c r="T32" s="70"/>
      <c r="U32" s="23">
        <v>25</v>
      </c>
      <c r="V32" s="24" t="s">
        <v>805</v>
      </c>
      <c r="W32" s="25">
        <v>50</v>
      </c>
      <c r="X32" s="70"/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3086022</v>
      </c>
    </row>
    <row r="33" spans="1:32" ht="15" customHeight="1" x14ac:dyDescent="0.15">
      <c r="A33" s="26" t="s">
        <v>19</v>
      </c>
      <c r="B33" s="27" t="s">
        <v>20</v>
      </c>
      <c r="C33" s="28">
        <v>0</v>
      </c>
      <c r="D33" s="71"/>
      <c r="E33" s="26" t="s">
        <v>19</v>
      </c>
      <c r="F33" s="27" t="s">
        <v>20</v>
      </c>
      <c r="G33" s="28">
        <v>0</v>
      </c>
      <c r="H33" s="71"/>
      <c r="I33" s="26" t="s">
        <v>19</v>
      </c>
      <c r="J33" s="27" t="s">
        <v>20</v>
      </c>
      <c r="K33" s="28">
        <v>0</v>
      </c>
      <c r="L33" s="71"/>
      <c r="M33" s="26" t="s">
        <v>19</v>
      </c>
      <c r="N33" s="27" t="s">
        <v>20</v>
      </c>
      <c r="O33" s="28">
        <v>0</v>
      </c>
      <c r="P33" s="71"/>
      <c r="Q33" s="26" t="s">
        <v>19</v>
      </c>
      <c r="R33" s="27" t="s">
        <v>20</v>
      </c>
      <c r="S33" s="28">
        <v>0</v>
      </c>
      <c r="T33" s="71"/>
      <c r="U33" s="26" t="s">
        <v>19</v>
      </c>
      <c r="V33" s="27" t="s">
        <v>49</v>
      </c>
      <c r="W33" s="28">
        <v>0</v>
      </c>
      <c r="X33" s="71"/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</row>
    <row r="34" spans="1:32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3086024</v>
      </c>
    </row>
    <row r="35" spans="1:32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</row>
    <row r="36" spans="1:32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32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32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32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32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32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32" ht="15" customHeight="1" x14ac:dyDescent="0.15">
      <c r="A42" s="33"/>
      <c r="B42" s="34" t="s">
        <v>442</v>
      </c>
      <c r="C42" s="16">
        <f>C6+C8+C10+C12+C14+C16+C18+C20+C22+C24+C26+C28+C30+C32+C34+C36+C38+C40</f>
        <v>17150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5050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35550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2750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2950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5150</v>
      </c>
      <c r="X42" s="35">
        <f>X6+X8+X10+X12+X14+X16+X18+X20+X22+X24+X26+X28+X30+X32+X34+X36+X38+X40</f>
        <v>0</v>
      </c>
    </row>
    <row r="43" spans="1:32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32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68600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32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32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32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32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27" priority="11">
      <formula>D6&lt;C6</formula>
    </cfRule>
    <cfRule type="expression" dxfId="526" priority="12">
      <formula>D6&gt;C6</formula>
    </cfRule>
  </conditionalFormatting>
  <conditionalFormatting sqref="H6:H41">
    <cfRule type="expression" dxfId="525" priority="9">
      <formula>H6&lt;G6</formula>
    </cfRule>
    <cfRule type="expression" dxfId="524" priority="10">
      <formula>H6&gt;G6</formula>
    </cfRule>
  </conditionalFormatting>
  <conditionalFormatting sqref="L6:L41">
    <cfRule type="expression" dxfId="523" priority="7">
      <formula>L6&lt;K6</formula>
    </cfRule>
    <cfRule type="expression" dxfId="522" priority="8">
      <formula>L6&gt;K6</formula>
    </cfRule>
  </conditionalFormatting>
  <conditionalFormatting sqref="P6:P41">
    <cfRule type="expression" dxfId="521" priority="5">
      <formula>P6&lt;O6</formula>
    </cfRule>
    <cfRule type="expression" dxfId="520" priority="6">
      <formula>P6&gt;O6</formula>
    </cfRule>
  </conditionalFormatting>
  <conditionalFormatting sqref="T6:T41">
    <cfRule type="expression" dxfId="519" priority="3">
      <formula>T6&lt;S6</formula>
    </cfRule>
    <cfRule type="expression" dxfId="518" priority="4">
      <formula>T6&gt;S6</formula>
    </cfRule>
  </conditionalFormatting>
  <conditionalFormatting sqref="X6:X41">
    <cfRule type="expression" dxfId="517" priority="1">
      <formula>X6&lt;W6</formula>
    </cfRule>
    <cfRule type="expression" dxfId="51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1" customWidth="1"/>
    <col min="5" max="5" width="3.75" style="1" customWidth="1"/>
    <col min="6" max="6" width="8.625" style="1" customWidth="1"/>
    <col min="7" max="8" width="7.875" style="41" customWidth="1"/>
    <col min="9" max="9" width="3.75" style="1" customWidth="1"/>
    <col min="10" max="10" width="8.625" style="1" customWidth="1"/>
    <col min="11" max="12" width="7.875" style="41" customWidth="1"/>
    <col min="13" max="13" width="3.75" style="1" customWidth="1"/>
    <col min="14" max="14" width="8.625" style="1" customWidth="1"/>
    <col min="15" max="16" width="7.875" style="41" customWidth="1"/>
    <col min="17" max="17" width="3.75" style="1" customWidth="1"/>
    <col min="18" max="18" width="8.625" style="1" customWidth="1"/>
    <col min="19" max="20" width="7.875" style="41" customWidth="1"/>
    <col min="21" max="21" width="3.75" style="1" customWidth="1"/>
    <col min="22" max="22" width="8.625" style="1" customWidth="1"/>
    <col min="23" max="24" width="7.875" style="41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82"/>
      <c r="D3" s="83"/>
      <c r="E3" s="83"/>
      <c r="F3" s="83"/>
      <c r="G3" s="84"/>
      <c r="H3" s="11" t="s">
        <v>5</v>
      </c>
      <c r="I3" s="6"/>
      <c r="J3" s="6"/>
      <c r="K3" s="6"/>
      <c r="L3" s="11" t="s">
        <v>6</v>
      </c>
      <c r="M3" s="85">
        <f>O44</f>
        <v>0</v>
      </c>
      <c r="N3" s="86"/>
      <c r="O3" s="86"/>
      <c r="P3" s="86"/>
      <c r="Q3" s="87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50</v>
      </c>
      <c r="C4" s="15" t="s">
        <v>51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9" t="s">
        <v>833</v>
      </c>
      <c r="X4" s="16"/>
      <c r="AA4" s="4" t="s">
        <v>50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546</v>
      </c>
      <c r="C6" s="25">
        <v>3350</v>
      </c>
      <c r="D6" s="70"/>
      <c r="E6" s="23">
        <v>1</v>
      </c>
      <c r="F6" s="24" t="s">
        <v>546</v>
      </c>
      <c r="G6" s="25">
        <v>100</v>
      </c>
      <c r="H6" s="70"/>
      <c r="I6" s="23">
        <v>4</v>
      </c>
      <c r="J6" s="24" t="s">
        <v>548</v>
      </c>
      <c r="K6" s="25">
        <v>5750</v>
      </c>
      <c r="L6" s="70"/>
      <c r="M6" s="23">
        <v>1</v>
      </c>
      <c r="N6" s="24" t="s">
        <v>549</v>
      </c>
      <c r="O6" s="25">
        <v>150</v>
      </c>
      <c r="P6" s="70"/>
      <c r="Q6" s="23">
        <v>1</v>
      </c>
      <c r="R6" s="24" t="s">
        <v>549</v>
      </c>
      <c r="S6" s="25">
        <v>250</v>
      </c>
      <c r="T6" s="70"/>
      <c r="U6" s="23">
        <v>5</v>
      </c>
      <c r="V6" s="24" t="s">
        <v>551</v>
      </c>
      <c r="W6" s="25">
        <v>950</v>
      </c>
      <c r="X6" s="70"/>
      <c r="AA6" s="4">
        <v>3101001</v>
      </c>
      <c r="AB6" s="4">
        <v>3102001</v>
      </c>
      <c r="AC6" s="4">
        <v>3103001</v>
      </c>
      <c r="AD6" s="4">
        <v>3104001</v>
      </c>
      <c r="AE6" s="4">
        <v>3105001</v>
      </c>
      <c r="AF6" s="4">
        <v>3106001</v>
      </c>
    </row>
    <row r="7" spans="1:32" ht="15" customHeight="1" x14ac:dyDescent="0.15">
      <c r="A7" s="26" t="s">
        <v>19</v>
      </c>
      <c r="B7" s="27" t="s">
        <v>20</v>
      </c>
      <c r="C7" s="28">
        <v>0</v>
      </c>
      <c r="D7" s="71"/>
      <c r="E7" s="26" t="s">
        <v>19</v>
      </c>
      <c r="F7" s="27" t="s">
        <v>20</v>
      </c>
      <c r="G7" s="28">
        <v>0</v>
      </c>
      <c r="H7" s="71"/>
      <c r="I7" s="26" t="s">
        <v>19</v>
      </c>
      <c r="J7" s="27" t="s">
        <v>20</v>
      </c>
      <c r="K7" s="28">
        <v>0</v>
      </c>
      <c r="L7" s="71"/>
      <c r="M7" s="26" t="s">
        <v>19</v>
      </c>
      <c r="N7" s="27" t="s">
        <v>20</v>
      </c>
      <c r="O7" s="28">
        <v>0</v>
      </c>
      <c r="P7" s="71"/>
      <c r="Q7" s="26" t="s">
        <v>19</v>
      </c>
      <c r="R7" s="27" t="s">
        <v>20</v>
      </c>
      <c r="S7" s="28">
        <v>0</v>
      </c>
      <c r="T7" s="71"/>
      <c r="U7" s="26" t="s">
        <v>19</v>
      </c>
      <c r="V7" s="27" t="s">
        <v>52</v>
      </c>
      <c r="W7" s="28">
        <v>0</v>
      </c>
      <c r="X7" s="71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20</v>
      </c>
      <c r="C8" s="25">
        <v>0</v>
      </c>
      <c r="D8" s="70"/>
      <c r="E8" s="23">
        <v>2</v>
      </c>
      <c r="F8" s="24" t="s">
        <v>547</v>
      </c>
      <c r="G8" s="25">
        <v>250</v>
      </c>
      <c r="H8" s="70"/>
      <c r="I8" s="23">
        <v>0</v>
      </c>
      <c r="J8" s="24" t="s">
        <v>20</v>
      </c>
      <c r="K8" s="25">
        <v>0</v>
      </c>
      <c r="L8" s="70"/>
      <c r="M8" s="23">
        <v>0</v>
      </c>
      <c r="N8" s="24" t="s">
        <v>20</v>
      </c>
      <c r="O8" s="25">
        <v>0</v>
      </c>
      <c r="P8" s="70"/>
      <c r="Q8" s="23">
        <v>4</v>
      </c>
      <c r="R8" s="24" t="s">
        <v>550</v>
      </c>
      <c r="S8" s="25">
        <v>50</v>
      </c>
      <c r="T8" s="70"/>
      <c r="U8" s="23">
        <v>0</v>
      </c>
      <c r="V8" s="24" t="s">
        <v>20</v>
      </c>
      <c r="W8" s="25">
        <v>0</v>
      </c>
      <c r="X8" s="70"/>
      <c r="AA8" s="4">
        <v>3101002</v>
      </c>
      <c r="AB8" s="4">
        <v>3102002</v>
      </c>
      <c r="AC8" s="4">
        <v>3103003</v>
      </c>
      <c r="AD8" s="4">
        <v>3104002</v>
      </c>
      <c r="AE8" s="4">
        <v>3105002</v>
      </c>
      <c r="AF8" s="4">
        <v>3106002</v>
      </c>
    </row>
    <row r="9" spans="1:32" ht="15" customHeight="1" x14ac:dyDescent="0.15">
      <c r="A9" s="26" t="s">
        <v>19</v>
      </c>
      <c r="B9" s="27" t="s">
        <v>20</v>
      </c>
      <c r="C9" s="28">
        <v>0</v>
      </c>
      <c r="D9" s="71"/>
      <c r="E9" s="26" t="s">
        <v>19</v>
      </c>
      <c r="F9" s="27" t="s">
        <v>20</v>
      </c>
      <c r="G9" s="28">
        <v>0</v>
      </c>
      <c r="H9" s="71"/>
      <c r="I9" s="26" t="s">
        <v>19</v>
      </c>
      <c r="J9" s="27" t="s">
        <v>20</v>
      </c>
      <c r="K9" s="28">
        <v>0</v>
      </c>
      <c r="L9" s="71"/>
      <c r="M9" s="26" t="s">
        <v>19</v>
      </c>
      <c r="N9" s="27" t="s">
        <v>20</v>
      </c>
      <c r="O9" s="28">
        <v>0</v>
      </c>
      <c r="P9" s="71"/>
      <c r="Q9" s="26" t="s">
        <v>19</v>
      </c>
      <c r="R9" s="27" t="s">
        <v>20</v>
      </c>
      <c r="S9" s="28">
        <v>0</v>
      </c>
      <c r="T9" s="71"/>
      <c r="U9" s="26" t="s">
        <v>19</v>
      </c>
      <c r="V9" s="27" t="s">
        <v>20</v>
      </c>
      <c r="W9" s="28">
        <v>0</v>
      </c>
      <c r="X9" s="71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70"/>
      <c r="E10" s="23"/>
      <c r="F10" s="24"/>
      <c r="G10" s="25"/>
      <c r="H10" s="70"/>
      <c r="I10" s="23"/>
      <c r="J10" s="24"/>
      <c r="K10" s="25"/>
      <c r="L10" s="70"/>
      <c r="M10" s="23"/>
      <c r="N10" s="24"/>
      <c r="O10" s="25"/>
      <c r="P10" s="70"/>
      <c r="Q10" s="23"/>
      <c r="R10" s="24"/>
      <c r="S10" s="25"/>
      <c r="T10" s="70"/>
      <c r="U10" s="23"/>
      <c r="V10" s="24"/>
      <c r="W10" s="25"/>
      <c r="X10" s="70"/>
      <c r="AA10" s="4">
        <v>0</v>
      </c>
      <c r="AB10" s="4">
        <v>3102004</v>
      </c>
      <c r="AC10" s="4">
        <v>3103004</v>
      </c>
      <c r="AD10" s="4">
        <v>0</v>
      </c>
      <c r="AE10" s="4">
        <v>3105004</v>
      </c>
      <c r="AF10" s="4">
        <v>3106004</v>
      </c>
    </row>
    <row r="11" spans="1:32" ht="15" customHeight="1" x14ac:dyDescent="0.15">
      <c r="A11" s="26"/>
      <c r="B11" s="27"/>
      <c r="C11" s="28"/>
      <c r="D11" s="71"/>
      <c r="E11" s="26"/>
      <c r="F11" s="27"/>
      <c r="G11" s="28"/>
      <c r="H11" s="71"/>
      <c r="I11" s="26"/>
      <c r="J11" s="27"/>
      <c r="K11" s="28"/>
      <c r="L11" s="71"/>
      <c r="M11" s="26"/>
      <c r="N11" s="27"/>
      <c r="O11" s="28"/>
      <c r="P11" s="71"/>
      <c r="Q11" s="26"/>
      <c r="R11" s="27"/>
      <c r="S11" s="28"/>
      <c r="T11" s="71"/>
      <c r="U11" s="26"/>
      <c r="V11" s="27"/>
      <c r="W11" s="28"/>
      <c r="X11" s="71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70"/>
      <c r="E12" s="23"/>
      <c r="F12" s="24"/>
      <c r="G12" s="25"/>
      <c r="H12" s="70"/>
      <c r="I12" s="23"/>
      <c r="J12" s="24"/>
      <c r="K12" s="25"/>
      <c r="L12" s="70"/>
      <c r="M12" s="23"/>
      <c r="N12" s="24"/>
      <c r="O12" s="25"/>
      <c r="P12" s="70"/>
      <c r="Q12" s="23"/>
      <c r="R12" s="24"/>
      <c r="S12" s="25"/>
      <c r="T12" s="70"/>
      <c r="U12" s="23"/>
      <c r="V12" s="24"/>
      <c r="W12" s="25"/>
      <c r="X12" s="70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3106005</v>
      </c>
    </row>
    <row r="13" spans="1:32" ht="15" customHeight="1" x14ac:dyDescent="0.15">
      <c r="A13" s="26"/>
      <c r="B13" s="27"/>
      <c r="C13" s="28"/>
      <c r="D13" s="71"/>
      <c r="E13" s="26"/>
      <c r="F13" s="27"/>
      <c r="G13" s="28"/>
      <c r="H13" s="71"/>
      <c r="I13" s="26"/>
      <c r="J13" s="27"/>
      <c r="K13" s="28"/>
      <c r="L13" s="71"/>
      <c r="M13" s="26"/>
      <c r="N13" s="27"/>
      <c r="O13" s="28"/>
      <c r="P13" s="71"/>
      <c r="Q13" s="26"/>
      <c r="R13" s="27"/>
      <c r="S13" s="28"/>
      <c r="T13" s="71"/>
      <c r="U13" s="26"/>
      <c r="V13" s="27"/>
      <c r="W13" s="28"/>
      <c r="X13" s="71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70"/>
      <c r="E14" s="23"/>
      <c r="F14" s="24"/>
      <c r="G14" s="25"/>
      <c r="H14" s="70"/>
      <c r="I14" s="23"/>
      <c r="J14" s="24"/>
      <c r="K14" s="25"/>
      <c r="L14" s="70"/>
      <c r="M14" s="23"/>
      <c r="N14" s="24"/>
      <c r="O14" s="25"/>
      <c r="P14" s="70"/>
      <c r="Q14" s="23"/>
      <c r="R14" s="24"/>
      <c r="S14" s="25"/>
      <c r="T14" s="70"/>
      <c r="U14" s="23"/>
      <c r="V14" s="24"/>
      <c r="W14" s="25"/>
      <c r="X14" s="70"/>
    </row>
    <row r="15" spans="1:32" ht="15" customHeight="1" x14ac:dyDescent="0.15">
      <c r="A15" s="26"/>
      <c r="B15" s="27"/>
      <c r="C15" s="28"/>
      <c r="D15" s="71"/>
      <c r="E15" s="26"/>
      <c r="F15" s="27"/>
      <c r="G15" s="28"/>
      <c r="H15" s="71"/>
      <c r="I15" s="26"/>
      <c r="J15" s="27"/>
      <c r="K15" s="28"/>
      <c r="L15" s="71"/>
      <c r="M15" s="26"/>
      <c r="N15" s="27"/>
      <c r="O15" s="28"/>
      <c r="P15" s="71"/>
      <c r="Q15" s="26"/>
      <c r="R15" s="27"/>
      <c r="S15" s="28"/>
      <c r="T15" s="71"/>
      <c r="U15" s="26"/>
      <c r="V15" s="27"/>
      <c r="W15" s="28"/>
      <c r="X15" s="71"/>
    </row>
    <row r="16" spans="1:32" ht="15" customHeight="1" x14ac:dyDescent="0.15">
      <c r="A16" s="23"/>
      <c r="B16" s="24"/>
      <c r="C16" s="25"/>
      <c r="D16" s="70"/>
      <c r="E16" s="23"/>
      <c r="F16" s="24"/>
      <c r="G16" s="25"/>
      <c r="H16" s="70"/>
      <c r="I16" s="23"/>
      <c r="J16" s="24"/>
      <c r="K16" s="25"/>
      <c r="L16" s="70"/>
      <c r="M16" s="23"/>
      <c r="N16" s="24"/>
      <c r="O16" s="25"/>
      <c r="P16" s="70"/>
      <c r="Q16" s="23"/>
      <c r="R16" s="24"/>
      <c r="S16" s="25"/>
      <c r="T16" s="70"/>
      <c r="U16" s="23"/>
      <c r="V16" s="24"/>
      <c r="W16" s="25"/>
      <c r="X16" s="70"/>
    </row>
    <row r="17" spans="1:24" ht="15" customHeight="1" x14ac:dyDescent="0.15">
      <c r="A17" s="26"/>
      <c r="B17" s="27"/>
      <c r="C17" s="28"/>
      <c r="D17" s="71"/>
      <c r="E17" s="26"/>
      <c r="F17" s="27"/>
      <c r="G17" s="28"/>
      <c r="H17" s="71"/>
      <c r="I17" s="26"/>
      <c r="J17" s="27"/>
      <c r="K17" s="28"/>
      <c r="L17" s="71"/>
      <c r="M17" s="26"/>
      <c r="N17" s="27"/>
      <c r="O17" s="28"/>
      <c r="P17" s="71"/>
      <c r="Q17" s="26"/>
      <c r="R17" s="27"/>
      <c r="S17" s="28"/>
      <c r="T17" s="71"/>
      <c r="U17" s="26"/>
      <c r="V17" s="27"/>
      <c r="W17" s="28"/>
      <c r="X17" s="71"/>
    </row>
    <row r="18" spans="1:24" ht="15" customHeight="1" x14ac:dyDescent="0.15">
      <c r="A18" s="23"/>
      <c r="B18" s="24"/>
      <c r="C18" s="25"/>
      <c r="D18" s="70"/>
      <c r="E18" s="23"/>
      <c r="F18" s="24"/>
      <c r="G18" s="25"/>
      <c r="H18" s="70"/>
      <c r="I18" s="23"/>
      <c r="J18" s="24"/>
      <c r="K18" s="25"/>
      <c r="L18" s="70"/>
      <c r="M18" s="23"/>
      <c r="N18" s="24"/>
      <c r="O18" s="25"/>
      <c r="P18" s="70"/>
      <c r="Q18" s="23"/>
      <c r="R18" s="24"/>
      <c r="S18" s="25"/>
      <c r="T18" s="70"/>
      <c r="U18" s="23"/>
      <c r="V18" s="24"/>
      <c r="W18" s="25"/>
      <c r="X18" s="70"/>
    </row>
    <row r="19" spans="1:24" ht="15" customHeight="1" x14ac:dyDescent="0.15">
      <c r="A19" s="26"/>
      <c r="B19" s="27"/>
      <c r="C19" s="28"/>
      <c r="D19" s="71"/>
      <c r="E19" s="26"/>
      <c r="F19" s="27"/>
      <c r="G19" s="28"/>
      <c r="H19" s="71"/>
      <c r="I19" s="26"/>
      <c r="J19" s="27"/>
      <c r="K19" s="28"/>
      <c r="L19" s="71"/>
      <c r="M19" s="26"/>
      <c r="N19" s="27"/>
      <c r="O19" s="28"/>
      <c r="P19" s="71"/>
      <c r="Q19" s="26"/>
      <c r="R19" s="27"/>
      <c r="S19" s="28"/>
      <c r="T19" s="71"/>
      <c r="U19" s="26"/>
      <c r="V19" s="27"/>
      <c r="W19" s="28"/>
      <c r="X19" s="71"/>
    </row>
    <row r="20" spans="1:24" ht="15" customHeight="1" x14ac:dyDescent="0.15">
      <c r="A20" s="23"/>
      <c r="B20" s="24"/>
      <c r="C20" s="25"/>
      <c r="D20" s="70"/>
      <c r="E20" s="23"/>
      <c r="F20" s="24"/>
      <c r="G20" s="25"/>
      <c r="H20" s="70"/>
      <c r="I20" s="23"/>
      <c r="J20" s="24"/>
      <c r="K20" s="25"/>
      <c r="L20" s="70"/>
      <c r="M20" s="23"/>
      <c r="N20" s="24"/>
      <c r="O20" s="25"/>
      <c r="P20" s="70"/>
      <c r="Q20" s="23"/>
      <c r="R20" s="24"/>
      <c r="S20" s="25"/>
      <c r="T20" s="70"/>
      <c r="U20" s="23"/>
      <c r="V20" s="24"/>
      <c r="W20" s="25"/>
      <c r="X20" s="70"/>
    </row>
    <row r="21" spans="1:24" ht="15" customHeight="1" x14ac:dyDescent="0.15">
      <c r="A21" s="26"/>
      <c r="B21" s="27"/>
      <c r="C21" s="28"/>
      <c r="D21" s="71"/>
      <c r="E21" s="26"/>
      <c r="F21" s="27"/>
      <c r="G21" s="28"/>
      <c r="H21" s="71"/>
      <c r="I21" s="26"/>
      <c r="J21" s="27"/>
      <c r="K21" s="28"/>
      <c r="L21" s="71"/>
      <c r="M21" s="26"/>
      <c r="N21" s="27"/>
      <c r="O21" s="28"/>
      <c r="P21" s="71"/>
      <c r="Q21" s="26"/>
      <c r="R21" s="27"/>
      <c r="S21" s="28"/>
      <c r="T21" s="71"/>
      <c r="U21" s="26"/>
      <c r="V21" s="27"/>
      <c r="W21" s="28"/>
      <c r="X21" s="71"/>
    </row>
    <row r="22" spans="1:24" ht="15" customHeight="1" x14ac:dyDescent="0.15">
      <c r="A22" s="23"/>
      <c r="B22" s="24"/>
      <c r="C22" s="25"/>
      <c r="D22" s="70"/>
      <c r="E22" s="23"/>
      <c r="F22" s="24"/>
      <c r="G22" s="25"/>
      <c r="H22" s="70"/>
      <c r="I22" s="23"/>
      <c r="J22" s="24"/>
      <c r="K22" s="25"/>
      <c r="L22" s="70"/>
      <c r="M22" s="23"/>
      <c r="N22" s="24"/>
      <c r="O22" s="25"/>
      <c r="P22" s="70"/>
      <c r="Q22" s="23"/>
      <c r="R22" s="24"/>
      <c r="S22" s="25"/>
      <c r="T22" s="70"/>
      <c r="U22" s="23"/>
      <c r="V22" s="24"/>
      <c r="W22" s="25"/>
      <c r="X22" s="70"/>
    </row>
    <row r="23" spans="1:24" ht="15" customHeight="1" x14ac:dyDescent="0.15">
      <c r="A23" s="26"/>
      <c r="B23" s="27"/>
      <c r="C23" s="28"/>
      <c r="D23" s="71"/>
      <c r="E23" s="26"/>
      <c r="F23" s="27"/>
      <c r="G23" s="28"/>
      <c r="H23" s="71"/>
      <c r="I23" s="26"/>
      <c r="J23" s="27"/>
      <c r="K23" s="28"/>
      <c r="L23" s="71"/>
      <c r="M23" s="26"/>
      <c r="N23" s="27"/>
      <c r="O23" s="28"/>
      <c r="P23" s="71"/>
      <c r="Q23" s="26"/>
      <c r="R23" s="27"/>
      <c r="S23" s="28"/>
      <c r="T23" s="71"/>
      <c r="U23" s="26"/>
      <c r="V23" s="27"/>
      <c r="W23" s="28"/>
      <c r="X23" s="71"/>
    </row>
    <row r="24" spans="1:24" ht="15" customHeight="1" x14ac:dyDescent="0.15">
      <c r="A24" s="23"/>
      <c r="B24" s="24"/>
      <c r="C24" s="25"/>
      <c r="D24" s="70"/>
      <c r="E24" s="23"/>
      <c r="F24" s="24"/>
      <c r="G24" s="25"/>
      <c r="H24" s="70"/>
      <c r="I24" s="23"/>
      <c r="J24" s="24"/>
      <c r="K24" s="25"/>
      <c r="L24" s="70"/>
      <c r="M24" s="23"/>
      <c r="N24" s="24"/>
      <c r="O24" s="25"/>
      <c r="P24" s="70"/>
      <c r="Q24" s="23"/>
      <c r="R24" s="24"/>
      <c r="S24" s="25"/>
      <c r="T24" s="70"/>
      <c r="U24" s="23"/>
      <c r="V24" s="24"/>
      <c r="W24" s="25"/>
      <c r="X24" s="70"/>
    </row>
    <row r="25" spans="1:24" ht="15" customHeight="1" x14ac:dyDescent="0.15">
      <c r="A25" s="26"/>
      <c r="B25" s="27"/>
      <c r="C25" s="28"/>
      <c r="D25" s="71"/>
      <c r="E25" s="26"/>
      <c r="F25" s="27"/>
      <c r="G25" s="28"/>
      <c r="H25" s="71"/>
      <c r="I25" s="26"/>
      <c r="J25" s="27"/>
      <c r="K25" s="28"/>
      <c r="L25" s="71"/>
      <c r="M25" s="26"/>
      <c r="N25" s="27"/>
      <c r="O25" s="28"/>
      <c r="P25" s="71"/>
      <c r="Q25" s="26"/>
      <c r="R25" s="27"/>
      <c r="S25" s="28"/>
      <c r="T25" s="71"/>
      <c r="U25" s="26"/>
      <c r="V25" s="27"/>
      <c r="W25" s="28"/>
      <c r="X25" s="71"/>
    </row>
    <row r="26" spans="1:24" ht="15" customHeight="1" x14ac:dyDescent="0.15">
      <c r="A26" s="23"/>
      <c r="B26" s="24"/>
      <c r="C26" s="25"/>
      <c r="D26" s="70"/>
      <c r="E26" s="23"/>
      <c r="F26" s="24"/>
      <c r="G26" s="25"/>
      <c r="H26" s="70"/>
      <c r="I26" s="23"/>
      <c r="J26" s="24"/>
      <c r="K26" s="25"/>
      <c r="L26" s="70"/>
      <c r="M26" s="23"/>
      <c r="N26" s="24"/>
      <c r="O26" s="25"/>
      <c r="P26" s="70"/>
      <c r="Q26" s="23"/>
      <c r="R26" s="24"/>
      <c r="S26" s="25"/>
      <c r="T26" s="70"/>
      <c r="U26" s="23"/>
      <c r="V26" s="24"/>
      <c r="W26" s="25"/>
      <c r="X26" s="70"/>
    </row>
    <row r="27" spans="1:24" ht="15" customHeight="1" x14ac:dyDescent="0.15">
      <c r="A27" s="26"/>
      <c r="B27" s="27"/>
      <c r="C27" s="28"/>
      <c r="D27" s="71"/>
      <c r="E27" s="26"/>
      <c r="F27" s="27"/>
      <c r="G27" s="28"/>
      <c r="H27" s="71"/>
      <c r="I27" s="26"/>
      <c r="J27" s="27"/>
      <c r="K27" s="28"/>
      <c r="L27" s="71"/>
      <c r="M27" s="26"/>
      <c r="N27" s="27"/>
      <c r="O27" s="28"/>
      <c r="P27" s="71"/>
      <c r="Q27" s="26"/>
      <c r="R27" s="27"/>
      <c r="S27" s="28"/>
      <c r="T27" s="71"/>
      <c r="U27" s="26"/>
      <c r="V27" s="27"/>
      <c r="W27" s="28"/>
      <c r="X27" s="71"/>
    </row>
    <row r="28" spans="1:24" ht="15" customHeight="1" x14ac:dyDescent="0.15">
      <c r="A28" s="23"/>
      <c r="B28" s="24"/>
      <c r="C28" s="25"/>
      <c r="D28" s="70"/>
      <c r="E28" s="23"/>
      <c r="F28" s="24"/>
      <c r="G28" s="25"/>
      <c r="H28" s="70"/>
      <c r="I28" s="23"/>
      <c r="J28" s="24"/>
      <c r="K28" s="25"/>
      <c r="L28" s="70"/>
      <c r="M28" s="23"/>
      <c r="N28" s="24"/>
      <c r="O28" s="25"/>
      <c r="P28" s="70"/>
      <c r="Q28" s="23"/>
      <c r="R28" s="24"/>
      <c r="S28" s="25"/>
      <c r="T28" s="70"/>
      <c r="U28" s="23"/>
      <c r="V28" s="24"/>
      <c r="W28" s="25"/>
      <c r="X28" s="70"/>
    </row>
    <row r="29" spans="1:24" ht="15" customHeight="1" x14ac:dyDescent="0.15">
      <c r="A29" s="26"/>
      <c r="B29" s="27"/>
      <c r="C29" s="28"/>
      <c r="D29" s="71"/>
      <c r="E29" s="26"/>
      <c r="F29" s="27"/>
      <c r="G29" s="28"/>
      <c r="H29" s="71"/>
      <c r="I29" s="26"/>
      <c r="J29" s="27"/>
      <c r="K29" s="28"/>
      <c r="L29" s="71"/>
      <c r="M29" s="26"/>
      <c r="N29" s="27"/>
      <c r="O29" s="28"/>
      <c r="P29" s="71"/>
      <c r="Q29" s="26"/>
      <c r="R29" s="27"/>
      <c r="S29" s="28"/>
      <c r="T29" s="71"/>
      <c r="U29" s="26"/>
      <c r="V29" s="27"/>
      <c r="W29" s="28"/>
      <c r="X29" s="71"/>
    </row>
    <row r="30" spans="1:24" ht="15" customHeight="1" x14ac:dyDescent="0.15">
      <c r="A30" s="23"/>
      <c r="B30" s="24"/>
      <c r="C30" s="25"/>
      <c r="D30" s="70"/>
      <c r="E30" s="23"/>
      <c r="F30" s="24"/>
      <c r="G30" s="25"/>
      <c r="H30" s="70"/>
      <c r="I30" s="23"/>
      <c r="J30" s="24"/>
      <c r="K30" s="25"/>
      <c r="L30" s="70"/>
      <c r="M30" s="23"/>
      <c r="N30" s="24"/>
      <c r="O30" s="25"/>
      <c r="P30" s="70"/>
      <c r="Q30" s="23"/>
      <c r="R30" s="24"/>
      <c r="S30" s="25"/>
      <c r="T30" s="70"/>
      <c r="U30" s="23"/>
      <c r="V30" s="24"/>
      <c r="W30" s="25"/>
      <c r="X30" s="70"/>
    </row>
    <row r="31" spans="1:24" ht="15" customHeight="1" x14ac:dyDescent="0.15">
      <c r="A31" s="26"/>
      <c r="B31" s="27"/>
      <c r="C31" s="28"/>
      <c r="D31" s="71"/>
      <c r="E31" s="26"/>
      <c r="F31" s="27"/>
      <c r="G31" s="28"/>
      <c r="H31" s="71"/>
      <c r="I31" s="26"/>
      <c r="J31" s="27"/>
      <c r="K31" s="28"/>
      <c r="L31" s="71"/>
      <c r="M31" s="26"/>
      <c r="N31" s="27"/>
      <c r="O31" s="28"/>
      <c r="P31" s="71"/>
      <c r="Q31" s="26"/>
      <c r="R31" s="27"/>
      <c r="S31" s="28"/>
      <c r="T31" s="71"/>
      <c r="U31" s="26"/>
      <c r="V31" s="27"/>
      <c r="W31" s="28"/>
      <c r="X31" s="71"/>
    </row>
    <row r="32" spans="1:24" ht="15" customHeight="1" x14ac:dyDescent="0.15">
      <c r="A32" s="23"/>
      <c r="B32" s="24"/>
      <c r="C32" s="25"/>
      <c r="D32" s="70"/>
      <c r="E32" s="23"/>
      <c r="F32" s="24"/>
      <c r="G32" s="25"/>
      <c r="H32" s="70"/>
      <c r="I32" s="23"/>
      <c r="J32" s="24"/>
      <c r="K32" s="25"/>
      <c r="L32" s="70"/>
      <c r="M32" s="23"/>
      <c r="N32" s="24"/>
      <c r="O32" s="25"/>
      <c r="P32" s="70"/>
      <c r="Q32" s="23"/>
      <c r="R32" s="24"/>
      <c r="S32" s="25"/>
      <c r="T32" s="70"/>
      <c r="U32" s="23"/>
      <c r="V32" s="24"/>
      <c r="W32" s="25"/>
      <c r="X32" s="70"/>
    </row>
    <row r="33" spans="1:24" ht="15" customHeight="1" x14ac:dyDescent="0.15">
      <c r="A33" s="26"/>
      <c r="B33" s="27"/>
      <c r="C33" s="28"/>
      <c r="D33" s="71"/>
      <c r="E33" s="26"/>
      <c r="F33" s="27"/>
      <c r="G33" s="28"/>
      <c r="H33" s="71"/>
      <c r="I33" s="26"/>
      <c r="J33" s="27"/>
      <c r="K33" s="28"/>
      <c r="L33" s="71"/>
      <c r="M33" s="26"/>
      <c r="N33" s="27"/>
      <c r="O33" s="28"/>
      <c r="P33" s="71"/>
      <c r="Q33" s="26"/>
      <c r="R33" s="27"/>
      <c r="S33" s="28"/>
      <c r="T33" s="71"/>
      <c r="U33" s="26"/>
      <c r="V33" s="27"/>
      <c r="W33" s="28"/>
      <c r="X33" s="71"/>
    </row>
    <row r="34" spans="1:24" ht="15" customHeight="1" x14ac:dyDescent="0.15">
      <c r="A34" s="23"/>
      <c r="B34" s="24"/>
      <c r="C34" s="25"/>
      <c r="D34" s="70"/>
      <c r="E34" s="23"/>
      <c r="F34" s="24"/>
      <c r="G34" s="25"/>
      <c r="H34" s="70"/>
      <c r="I34" s="23"/>
      <c r="J34" s="24"/>
      <c r="K34" s="25"/>
      <c r="L34" s="70"/>
      <c r="M34" s="23"/>
      <c r="N34" s="24"/>
      <c r="O34" s="25"/>
      <c r="P34" s="70"/>
      <c r="Q34" s="23"/>
      <c r="R34" s="24"/>
      <c r="S34" s="25"/>
      <c r="T34" s="70"/>
      <c r="U34" s="23"/>
      <c r="V34" s="24"/>
      <c r="W34" s="25"/>
      <c r="X34" s="70"/>
    </row>
    <row r="35" spans="1:24" ht="15" customHeight="1" x14ac:dyDescent="0.15">
      <c r="A35" s="26"/>
      <c r="B35" s="27"/>
      <c r="C35" s="28"/>
      <c r="D35" s="71"/>
      <c r="E35" s="26"/>
      <c r="F35" s="27"/>
      <c r="G35" s="28"/>
      <c r="H35" s="71"/>
      <c r="I35" s="26"/>
      <c r="J35" s="27"/>
      <c r="K35" s="28"/>
      <c r="L35" s="71"/>
      <c r="M35" s="26"/>
      <c r="N35" s="27"/>
      <c r="O35" s="28"/>
      <c r="P35" s="71"/>
      <c r="Q35" s="26"/>
      <c r="R35" s="27"/>
      <c r="S35" s="28"/>
      <c r="T35" s="71"/>
      <c r="U35" s="26"/>
      <c r="V35" s="27"/>
      <c r="W35" s="28"/>
      <c r="X35" s="71"/>
    </row>
    <row r="36" spans="1:24" ht="15" customHeight="1" x14ac:dyDescent="0.15">
      <c r="A36" s="23"/>
      <c r="B36" s="24"/>
      <c r="C36" s="25"/>
      <c r="D36" s="70"/>
      <c r="E36" s="23"/>
      <c r="F36" s="24"/>
      <c r="G36" s="25"/>
      <c r="H36" s="70"/>
      <c r="I36" s="23"/>
      <c r="J36" s="24"/>
      <c r="K36" s="25"/>
      <c r="L36" s="70"/>
      <c r="M36" s="23"/>
      <c r="N36" s="24"/>
      <c r="O36" s="25"/>
      <c r="P36" s="70"/>
      <c r="Q36" s="23"/>
      <c r="R36" s="24"/>
      <c r="S36" s="25"/>
      <c r="T36" s="70"/>
      <c r="U36" s="23"/>
      <c r="V36" s="24"/>
      <c r="W36" s="25"/>
      <c r="X36" s="70"/>
    </row>
    <row r="37" spans="1:24" ht="15" customHeight="1" x14ac:dyDescent="0.15">
      <c r="A37" s="26"/>
      <c r="B37" s="27"/>
      <c r="C37" s="28"/>
      <c r="D37" s="71"/>
      <c r="E37" s="26"/>
      <c r="F37" s="27"/>
      <c r="G37" s="28"/>
      <c r="H37" s="71"/>
      <c r="I37" s="26"/>
      <c r="J37" s="27"/>
      <c r="K37" s="28"/>
      <c r="L37" s="71"/>
      <c r="M37" s="26"/>
      <c r="N37" s="27"/>
      <c r="O37" s="28"/>
      <c r="P37" s="71"/>
      <c r="Q37" s="26"/>
      <c r="R37" s="27"/>
      <c r="S37" s="28"/>
      <c r="T37" s="71"/>
      <c r="U37" s="26"/>
      <c r="V37" s="27"/>
      <c r="W37" s="28"/>
      <c r="X37" s="71"/>
    </row>
    <row r="38" spans="1:24" ht="15" customHeight="1" x14ac:dyDescent="0.15">
      <c r="A38" s="23"/>
      <c r="B38" s="24"/>
      <c r="C38" s="25"/>
      <c r="D38" s="70"/>
      <c r="E38" s="23"/>
      <c r="F38" s="24"/>
      <c r="G38" s="25"/>
      <c r="H38" s="70"/>
      <c r="I38" s="23"/>
      <c r="J38" s="24"/>
      <c r="K38" s="25"/>
      <c r="L38" s="70"/>
      <c r="M38" s="23"/>
      <c r="N38" s="24"/>
      <c r="O38" s="25"/>
      <c r="P38" s="70"/>
      <c r="Q38" s="23"/>
      <c r="R38" s="24"/>
      <c r="S38" s="25"/>
      <c r="T38" s="70"/>
      <c r="U38" s="23"/>
      <c r="V38" s="24"/>
      <c r="W38" s="25"/>
      <c r="X38" s="70"/>
    </row>
    <row r="39" spans="1:24" ht="15" customHeight="1" x14ac:dyDescent="0.15">
      <c r="A39" s="26"/>
      <c r="B39" s="27"/>
      <c r="C39" s="28"/>
      <c r="D39" s="71"/>
      <c r="E39" s="26"/>
      <c r="F39" s="27"/>
      <c r="G39" s="28"/>
      <c r="H39" s="71"/>
      <c r="I39" s="26"/>
      <c r="J39" s="27"/>
      <c r="K39" s="28"/>
      <c r="L39" s="71"/>
      <c r="M39" s="26"/>
      <c r="N39" s="27"/>
      <c r="O39" s="28"/>
      <c r="P39" s="71"/>
      <c r="Q39" s="26"/>
      <c r="R39" s="27"/>
      <c r="S39" s="28"/>
      <c r="T39" s="71"/>
      <c r="U39" s="26"/>
      <c r="V39" s="27"/>
      <c r="W39" s="28"/>
      <c r="X39" s="71"/>
    </row>
    <row r="40" spans="1:24" ht="15" customHeight="1" x14ac:dyDescent="0.15">
      <c r="A40" s="23"/>
      <c r="B40" s="24"/>
      <c r="C40" s="25"/>
      <c r="D40" s="70"/>
      <c r="E40" s="23"/>
      <c r="F40" s="24"/>
      <c r="G40" s="25"/>
      <c r="H40" s="70"/>
      <c r="I40" s="23"/>
      <c r="J40" s="24"/>
      <c r="K40" s="25"/>
      <c r="L40" s="70"/>
      <c r="M40" s="23"/>
      <c r="N40" s="24"/>
      <c r="O40" s="25"/>
      <c r="P40" s="70"/>
      <c r="Q40" s="23"/>
      <c r="R40" s="24"/>
      <c r="S40" s="25"/>
      <c r="T40" s="70"/>
      <c r="U40" s="23"/>
      <c r="V40" s="24"/>
      <c r="W40" s="25"/>
      <c r="X40" s="70"/>
    </row>
    <row r="41" spans="1:24" ht="15" customHeight="1" x14ac:dyDescent="0.15">
      <c r="A41" s="29"/>
      <c r="B41" s="30"/>
      <c r="C41" s="31"/>
      <c r="D41" s="72"/>
      <c r="E41" s="29"/>
      <c r="F41" s="30"/>
      <c r="G41" s="31"/>
      <c r="H41" s="72"/>
      <c r="I41" s="29"/>
      <c r="J41" s="30"/>
      <c r="K41" s="31"/>
      <c r="L41" s="72"/>
      <c r="M41" s="29"/>
      <c r="N41" s="30"/>
      <c r="O41" s="31"/>
      <c r="P41" s="72"/>
      <c r="Q41" s="29"/>
      <c r="R41" s="30"/>
      <c r="S41" s="31"/>
      <c r="T41" s="72"/>
      <c r="U41" s="29"/>
      <c r="V41" s="30"/>
      <c r="W41" s="31"/>
      <c r="X41" s="72"/>
    </row>
    <row r="42" spans="1:24" ht="15" customHeight="1" x14ac:dyDescent="0.15">
      <c r="A42" s="33"/>
      <c r="B42" s="34" t="s">
        <v>442</v>
      </c>
      <c r="C42" s="16">
        <f>C6+C8+C10+C12+C14+C16+C18+C20+C22+C24+C26+C28+C30+C32+C34+C36+C38+C40</f>
        <v>3350</v>
      </c>
      <c r="D42" s="35">
        <f>D6+D8+D10+D12+D14+D16+D18+D20+D22+D24+D26+D28+D30+D32+D34+D36+D38+D40</f>
        <v>0</v>
      </c>
      <c r="E42" s="33"/>
      <c r="F42" s="34" t="s">
        <v>442</v>
      </c>
      <c r="G42" s="16">
        <f>G6+G8+G10+G12+G14+G16+G18+G20+G22+G24+G26+G28+G30+G32+G34+G36+G38+G40</f>
        <v>350</v>
      </c>
      <c r="H42" s="35">
        <f>H6+H8+H10+H12+H14+H16+H18+H20+H22+H24+H26+H28+H30+H32+H34+H36+H38+H40</f>
        <v>0</v>
      </c>
      <c r="I42" s="33"/>
      <c r="J42" s="34" t="s">
        <v>442</v>
      </c>
      <c r="K42" s="16">
        <f>K6+K8+K10+K12+K14+K16+K18+K20+K22+K24+K26+K28+K30+K32+K34+K36+K38+K40</f>
        <v>5750</v>
      </c>
      <c r="L42" s="35">
        <f>L6+L8+L10+L12+L14+L16+L18+L20+L22+L24+L26+L28+L30+L32+L34+L36+L38+L40</f>
        <v>0</v>
      </c>
      <c r="M42" s="33"/>
      <c r="N42" s="34" t="s">
        <v>442</v>
      </c>
      <c r="O42" s="16">
        <f>O6+O8+O10+O12+O14+O16+O18+O20+O22+O24+O26+O28+O30+O32+O34+O36+O38+O40</f>
        <v>150</v>
      </c>
      <c r="P42" s="35">
        <f>P6+P8+P10+P12+P14+P16+P18+P20+P22+P24+P26+P28+P30+P32+P34+P36+P38+P40</f>
        <v>0</v>
      </c>
      <c r="Q42" s="33"/>
      <c r="R42" s="34" t="s">
        <v>442</v>
      </c>
      <c r="S42" s="16">
        <f>S6+S8+S10+S12+S14+S16+S18+S20+S22+S24+S26+S28+S30+S32+S34+S36+S38+S40</f>
        <v>300</v>
      </c>
      <c r="T42" s="35">
        <f>T6+T8+T10+T12+T14+T16+T18+T20+T22+T24+T26+T28+T30+T32+T34+T36+T38+T40</f>
        <v>0</v>
      </c>
      <c r="U42" s="33"/>
      <c r="V42" s="34" t="s">
        <v>442</v>
      </c>
      <c r="W42" s="16">
        <f>W6+W8+W10+W12+W14+W16+W18+W20+W22+W24+W26+W28+W30+W32+W34+W36+W38+W40</f>
        <v>950</v>
      </c>
      <c r="X42" s="35">
        <f>X6+X8+X10+X12+X14+X16+X18+X20+X22+X24+X26+X28+X30+X32+X34+X36+X38+X40</f>
        <v>0</v>
      </c>
    </row>
    <row r="43" spans="1:24" ht="15" customHeight="1" x14ac:dyDescent="0.15">
      <c r="A43" s="29"/>
      <c r="B43" s="36"/>
      <c r="C43" s="37">
        <f>C7+C9+C11+C13+C15+C17+C19+C21+C23+C25+C27+C29+C31+C33+C35+C37+C39+C41</f>
        <v>0</v>
      </c>
      <c r="D43" s="32">
        <f>D7+D9+D11+D13+D15+D17+D19+D21+D23+D25+D27+D29+D31+D33+D35+D37+D39+D41</f>
        <v>0</v>
      </c>
      <c r="E43" s="29"/>
      <c r="F43" s="36"/>
      <c r="G43" s="37">
        <f>G7+G9+G11+G13+G15+G17+G19+G21+G23+G25+G27+G29+G31+G33+G35+G37+G39+G41</f>
        <v>0</v>
      </c>
      <c r="H43" s="38">
        <f>H7+H9+H11+H13+H15+H17+H19+H21+H23+H25+H27+H29+H31+H33+H35+H37+H39+H41</f>
        <v>0</v>
      </c>
      <c r="I43" s="29"/>
      <c r="J43" s="36"/>
      <c r="K43" s="37">
        <f>K7+K9+K11+K13+K15+K17+K19+K21+K23+K25+K27+K29+K31+K33+K35+K37+K39+K41</f>
        <v>0</v>
      </c>
      <c r="L43" s="32">
        <f>L7+L9+L11+L13+L15+L17+L19+L21+L23+L25+L27+L29+L31+L33+L35+L37+L39+L41</f>
        <v>0</v>
      </c>
      <c r="M43" s="29"/>
      <c r="N43" s="36"/>
      <c r="O43" s="36">
        <f>O7+O9+O11+O13+O15+O17+O19+O21+O23+O25+O27+O29+O31+O33+O35+O37+O39+O41</f>
        <v>0</v>
      </c>
      <c r="P43" s="32">
        <f>P7+P9+P11+P13+P15+P17+P19+P21+P23+P25+P27+P29+P31+P33+P35+P37+P39+P41</f>
        <v>0</v>
      </c>
      <c r="Q43" s="29"/>
      <c r="R43" s="36"/>
      <c r="S43" s="37">
        <f>S7+S9+S11+S13+S15+S17+S19+S21+S23+S25+S27+S29+S31+S33+S35+S37+S39+S41</f>
        <v>0</v>
      </c>
      <c r="T43" s="32">
        <f>T7+T9+T11+T13+T15+T17+T19+T21+T23+T25+T27+T29+T31+T33+T35+T37+T39+T41</f>
        <v>0</v>
      </c>
      <c r="U43" s="29"/>
      <c r="V43" s="36"/>
      <c r="W43" s="37">
        <f>W7+W9+W11+W13+W15+W17+W19+W21+W23+W25+W27+W29+W31+W33+W35+W37+W39+W41</f>
        <v>0</v>
      </c>
      <c r="X43" s="32">
        <f>X7+X9+X11+X13+X15+X17+X19+X21+X23+X25+X27+X29+X31+X33+X35+X37+X39+X41</f>
        <v>0</v>
      </c>
    </row>
    <row r="44" spans="1:24" ht="15" customHeight="1" x14ac:dyDescent="0.15">
      <c r="A44" s="29"/>
      <c r="B44" s="36"/>
      <c r="C44" s="37"/>
      <c r="D44" s="37"/>
      <c r="E44" s="6"/>
      <c r="F44" s="36" t="s">
        <v>26</v>
      </c>
      <c r="G44" s="37"/>
      <c r="H44" s="37"/>
      <c r="I44" s="6"/>
      <c r="J44" s="36"/>
      <c r="K44" s="80">
        <f>C42+C43+G42+G43+K42+K43+O42+O43+S42+S43+W42+W43</f>
        <v>10850</v>
      </c>
      <c r="L44" s="81"/>
      <c r="M44" s="6"/>
      <c r="N44" s="39" t="s">
        <v>27</v>
      </c>
      <c r="O44" s="80">
        <f>D42+D43+H42+H43+L42+L43+P42+P43+T42+T43+X42+X43</f>
        <v>0</v>
      </c>
      <c r="P44" s="81"/>
      <c r="Q44" s="6" t="s">
        <v>28</v>
      </c>
      <c r="R44" s="36"/>
      <c r="S44" s="37"/>
      <c r="T44" s="37"/>
      <c r="U44" s="6"/>
      <c r="V44" s="36"/>
      <c r="W44" s="37"/>
      <c r="X44" s="40"/>
    </row>
    <row r="45" spans="1:24" ht="15" customHeight="1" x14ac:dyDescent="0.15">
      <c r="A45" s="1" t="s">
        <v>29</v>
      </c>
      <c r="C45" s="16"/>
      <c r="D45" s="16"/>
      <c r="G45" s="16"/>
      <c r="H45" s="1"/>
      <c r="K45" s="16"/>
      <c r="L45" s="16" t="s">
        <v>30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29</v>
      </c>
      <c r="C46" s="16"/>
      <c r="D46" s="16"/>
      <c r="G46" s="16"/>
      <c r="H46" s="16"/>
      <c r="K46" s="16"/>
      <c r="L46" s="16" t="s">
        <v>29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15" priority="11">
      <formula>D6&lt;C6</formula>
    </cfRule>
    <cfRule type="expression" dxfId="514" priority="12">
      <formula>D6&gt;C6</formula>
    </cfRule>
  </conditionalFormatting>
  <conditionalFormatting sqref="H6:H41">
    <cfRule type="expression" dxfId="513" priority="9">
      <formula>H6&lt;G6</formula>
    </cfRule>
    <cfRule type="expression" dxfId="512" priority="10">
      <formula>H6&gt;G6</formula>
    </cfRule>
  </conditionalFormatting>
  <conditionalFormatting sqref="L6:L41">
    <cfRule type="expression" dxfId="511" priority="7">
      <formula>L6&lt;K6</formula>
    </cfRule>
    <cfRule type="expression" dxfId="510" priority="8">
      <formula>L6&gt;K6</formula>
    </cfRule>
  </conditionalFormatting>
  <conditionalFormatting sqref="P6:P41">
    <cfRule type="expression" dxfId="509" priority="5">
      <formula>P6&lt;O6</formula>
    </cfRule>
    <cfRule type="expression" dxfId="508" priority="6">
      <formula>P6&gt;O6</formula>
    </cfRule>
  </conditionalFormatting>
  <conditionalFormatting sqref="T6:T41">
    <cfRule type="expression" dxfId="507" priority="3">
      <formula>T6&lt;S6</formula>
    </cfRule>
    <cfRule type="expression" dxfId="506" priority="4">
      <formula>T6&gt;S6</formula>
    </cfRule>
  </conditionalFormatting>
  <conditionalFormatting sqref="X6:X41">
    <cfRule type="expression" dxfId="505" priority="1">
      <formula>X6&lt;W6</formula>
    </cfRule>
    <cfRule type="expression" dxfId="50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51</vt:i4>
      </vt:variant>
      <vt:variant>
        <vt:lpstr>名前付き一覧</vt:lpstr>
      </vt:variant>
      <vt:variant>
        <vt:i4>50</vt:i4>
      </vt:variant>
    </vt:vector>
  </HeadingPairs>
  <TitlesOfParts>
    <vt:vector size="101" baseType="lpstr">
      <vt:lpstr>集計表</vt:lpstr>
      <vt:lpstr>草加市</vt:lpstr>
      <vt:lpstr>八潮市</vt:lpstr>
      <vt:lpstr>三郷市</vt:lpstr>
      <vt:lpstr>吉川市・北葛飾郡</vt:lpstr>
      <vt:lpstr>越谷市</vt:lpstr>
      <vt:lpstr>春日部市</vt:lpstr>
      <vt:lpstr>川口市</vt:lpstr>
      <vt:lpstr>戸田市</vt:lpstr>
      <vt:lpstr>蕨市</vt:lpstr>
      <vt:lpstr>和光市</vt:lpstr>
      <vt:lpstr>朝霞市</vt:lpstr>
      <vt:lpstr>新座市</vt:lpstr>
      <vt:lpstr>志木市</vt:lpstr>
      <vt:lpstr>富士見市</vt:lpstr>
      <vt:lpstr>ふじみ野市</vt:lpstr>
      <vt:lpstr>川越市</vt:lpstr>
      <vt:lpstr>所沢市</vt:lpstr>
      <vt:lpstr>狭山市</vt:lpstr>
      <vt:lpstr>入間市</vt:lpstr>
      <vt:lpstr>飯能市</vt:lpstr>
      <vt:lpstr>鶴ヶ島市・日高市</vt:lpstr>
      <vt:lpstr>東松山市</vt:lpstr>
      <vt:lpstr>比企郡</vt:lpstr>
      <vt:lpstr>坂戸市</vt:lpstr>
      <vt:lpstr>秩父市</vt:lpstr>
      <vt:lpstr>秩父郡</vt:lpstr>
      <vt:lpstr>上尾市</vt:lpstr>
      <vt:lpstr>桶川市</vt:lpstr>
      <vt:lpstr>北本市</vt:lpstr>
      <vt:lpstr>鴻巣市</vt:lpstr>
      <vt:lpstr>行田市</vt:lpstr>
      <vt:lpstr>熊谷市</vt:lpstr>
      <vt:lpstr>深谷市・大里郡</vt:lpstr>
      <vt:lpstr>本庄市・児玉郡</vt:lpstr>
      <vt:lpstr>久喜市</vt:lpstr>
      <vt:lpstr>白岡市・南埼玉郡</vt:lpstr>
      <vt:lpstr>蓮田市</vt:lpstr>
      <vt:lpstr>加須市</vt:lpstr>
      <vt:lpstr>羽生市</vt:lpstr>
      <vt:lpstr>幸手市</vt:lpstr>
      <vt:lpstr>さいたま市西区</vt:lpstr>
      <vt:lpstr>さいたま市北区</vt:lpstr>
      <vt:lpstr>さいたま市大宮区</vt:lpstr>
      <vt:lpstr>さいたま市見沼区</vt:lpstr>
      <vt:lpstr>さいたま市中央区</vt:lpstr>
      <vt:lpstr>さいたま市桜区</vt:lpstr>
      <vt:lpstr>さいたま市浦和区</vt:lpstr>
      <vt:lpstr>さいたま市南区</vt:lpstr>
      <vt:lpstr>さいたま市緑区</vt:lpstr>
      <vt:lpstr>さいたま市岩槻区</vt:lpstr>
      <vt:lpstr>さいたま市浦和区!Print_Area</vt:lpstr>
      <vt:lpstr>さいたま市岩槻区!Print_Area</vt:lpstr>
      <vt:lpstr>さいたま市見沼区!Print_Area</vt:lpstr>
      <vt:lpstr>さいたま市桜区!Print_Area</vt:lpstr>
      <vt:lpstr>さいたま市西区!Print_Area</vt:lpstr>
      <vt:lpstr>さいたま市大宮区!Print_Area</vt:lpstr>
      <vt:lpstr>さいたま市中央区!Print_Area</vt:lpstr>
      <vt:lpstr>さいたま市南区!Print_Area</vt:lpstr>
      <vt:lpstr>さいたま市北区!Print_Area</vt:lpstr>
      <vt:lpstr>さいたま市緑区!Print_Area</vt:lpstr>
      <vt:lpstr>ふじみ野市!Print_Area</vt:lpstr>
      <vt:lpstr>羽生市!Print_Area</vt:lpstr>
      <vt:lpstr>越谷市!Print_Area</vt:lpstr>
      <vt:lpstr>桶川市!Print_Area</vt:lpstr>
      <vt:lpstr>加須市!Print_Area</vt:lpstr>
      <vt:lpstr>吉川市・北葛飾郡!Print_Area</vt:lpstr>
      <vt:lpstr>久喜市!Print_Area</vt:lpstr>
      <vt:lpstr>狭山市!Print_Area</vt:lpstr>
      <vt:lpstr>熊谷市!Print_Area</vt:lpstr>
      <vt:lpstr>戸田市!Print_Area</vt:lpstr>
      <vt:lpstr>幸手市!Print_Area</vt:lpstr>
      <vt:lpstr>行田市!Print_Area</vt:lpstr>
      <vt:lpstr>鴻巣市!Print_Area</vt:lpstr>
      <vt:lpstr>坂戸市!Print_Area</vt:lpstr>
      <vt:lpstr>三郷市!Print_Area</vt:lpstr>
      <vt:lpstr>志木市!Print_Area</vt:lpstr>
      <vt:lpstr>春日部市!Print_Area</vt:lpstr>
      <vt:lpstr>所沢市!Print_Area</vt:lpstr>
      <vt:lpstr>上尾市!Print_Area</vt:lpstr>
      <vt:lpstr>新座市!Print_Area</vt:lpstr>
      <vt:lpstr>深谷市・大里郡!Print_Area</vt:lpstr>
      <vt:lpstr>川越市!Print_Area</vt:lpstr>
      <vt:lpstr>川口市!Print_Area</vt:lpstr>
      <vt:lpstr>草加市!Print_Area</vt:lpstr>
      <vt:lpstr>秩父郡!Print_Area</vt:lpstr>
      <vt:lpstr>秩父市!Print_Area</vt:lpstr>
      <vt:lpstr>朝霞市!Print_Area</vt:lpstr>
      <vt:lpstr>鶴ヶ島市・日高市!Print_Area</vt:lpstr>
      <vt:lpstr>東松山市!Print_Area</vt:lpstr>
      <vt:lpstr>入間市!Print_Area</vt:lpstr>
      <vt:lpstr>白岡市・南埼玉郡!Print_Area</vt:lpstr>
      <vt:lpstr>八潮市!Print_Area</vt:lpstr>
      <vt:lpstr>飯能市!Print_Area</vt:lpstr>
      <vt:lpstr>比企郡!Print_Area</vt:lpstr>
      <vt:lpstr>富士見市!Print_Area</vt:lpstr>
      <vt:lpstr>北本市!Print_Area</vt:lpstr>
      <vt:lpstr>本庄市・児玉郡!Print_Area</vt:lpstr>
      <vt:lpstr>蓮田市!Print_Area</vt:lpstr>
      <vt:lpstr>和光市!Print_Area</vt:lpstr>
      <vt:lpstr>蕨市!Print_Area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sok008</dc:creator>
  <cp:lastModifiedBy>003 sok</cp:lastModifiedBy>
  <cp:lastPrinted>2021-07-26T01:51:41Z</cp:lastPrinted>
  <dcterms:created xsi:type="dcterms:W3CDTF">2021-04-12T04:59:54Z</dcterms:created>
  <dcterms:modified xsi:type="dcterms:W3CDTF">2025-11-28T02:59:08Z</dcterms:modified>
</cp:coreProperties>
</file>