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ok003\Desktop\251128\"/>
    </mc:Choice>
  </mc:AlternateContent>
  <xr:revisionPtr revIDLastSave="0" documentId="8_{797A800E-8200-4570-A529-C1C19F3BB5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集計表" sheetId="52" r:id="rId1"/>
    <sheet name="川崎市　川崎区" sheetId="1" r:id="rId2"/>
    <sheet name="川崎市　幸区" sheetId="2" r:id="rId3"/>
    <sheet name="川崎市　中原区" sheetId="3" r:id="rId4"/>
    <sheet name="川崎市　高津区" sheetId="4" r:id="rId5"/>
    <sheet name="川崎市　宮前区" sheetId="5" r:id="rId6"/>
    <sheet name="川崎市　麻生区" sheetId="6" r:id="rId7"/>
    <sheet name="川崎市　多摩区" sheetId="7" r:id="rId8"/>
    <sheet name="横浜市　鶴見区" sheetId="8" r:id="rId9"/>
    <sheet name="横浜市　緑区" sheetId="9" r:id="rId10"/>
    <sheet name="横浜市　港北区" sheetId="10" r:id="rId11"/>
    <sheet name="横浜市　神奈川区" sheetId="11" r:id="rId12"/>
    <sheet name="横浜市　西区" sheetId="12" r:id="rId13"/>
    <sheet name="横浜市　中区" sheetId="13" r:id="rId14"/>
    <sheet name="横浜市　南区" sheetId="14" r:id="rId15"/>
    <sheet name="横浜市　港南区" sheetId="15" r:id="rId16"/>
    <sheet name="横浜市　磯子区" sheetId="16" r:id="rId17"/>
    <sheet name="横浜市保土ヶ谷区" sheetId="17" r:id="rId18"/>
    <sheet name="横浜市　旭区" sheetId="18" r:id="rId19"/>
    <sheet name="横浜市　瀬谷区" sheetId="19" r:id="rId20"/>
    <sheet name="横浜市　金沢区" sheetId="20" r:id="rId21"/>
    <sheet name="横浜市　戸塚区" sheetId="21" r:id="rId22"/>
    <sheet name="横須賀市" sheetId="22" r:id="rId23"/>
    <sheet name="三浦市" sheetId="23" r:id="rId24"/>
    <sheet name="逗子市" sheetId="24" r:id="rId25"/>
    <sheet name="鎌倉市" sheetId="25" r:id="rId26"/>
    <sheet name="藤沢市" sheetId="26" r:id="rId27"/>
    <sheet name="茅ヶ崎市・高座郡" sheetId="28" r:id="rId28"/>
    <sheet name="平塚市" sheetId="29" r:id="rId29"/>
    <sheet name="小田原市" sheetId="30" r:id="rId30"/>
    <sheet name="大和市" sheetId="31" r:id="rId31"/>
    <sheet name="厚木市" sheetId="32" r:id="rId32"/>
    <sheet name="伊勢原市" sheetId="33" r:id="rId33"/>
    <sheet name="秦野市" sheetId="34" r:id="rId34"/>
    <sheet name="足柄上郡" sheetId="35" r:id="rId35"/>
    <sheet name="足柄下郡" sheetId="36" r:id="rId36"/>
    <sheet name="南足柄市" sheetId="37" r:id="rId37"/>
    <sheet name="座間市" sheetId="38" r:id="rId38"/>
    <sheet name="中郡" sheetId="39" r:id="rId39"/>
    <sheet name="三浦郡（葉山町）" sheetId="40" r:id="rId40"/>
    <sheet name="綾瀬市" sheetId="41" r:id="rId41"/>
    <sheet name="海老名市" sheetId="42" r:id="rId42"/>
    <sheet name="愛甲郡" sheetId="43" r:id="rId43"/>
    <sheet name="横浜市　泉区" sheetId="44" r:id="rId44"/>
    <sheet name="横浜市　栄区" sheetId="45" r:id="rId45"/>
    <sheet name="横浜市　青葉区" sheetId="46" r:id="rId46"/>
    <sheet name="横浜市　都筑区" sheetId="47" r:id="rId47"/>
    <sheet name="相模原市　緑区" sheetId="48" r:id="rId48"/>
    <sheet name="相模原市　中央区" sheetId="49" r:id="rId49"/>
    <sheet name="相模原市　南区" sheetId="50" r:id="rId50"/>
  </sheets>
  <definedNames>
    <definedName name="_xlnm.Print_Area" localSheetId="42">愛甲郡!$A:$X</definedName>
    <definedName name="_xlnm.Print_Area" localSheetId="40">綾瀬市!$A:$X</definedName>
    <definedName name="_xlnm.Print_Area" localSheetId="32">伊勢原市!$A:$X</definedName>
    <definedName name="_xlnm.Print_Area" localSheetId="22">横須賀市!$A:$X</definedName>
    <definedName name="_xlnm.Print_Area" localSheetId="18">'横浜市　旭区'!$A:$X</definedName>
    <definedName name="_xlnm.Print_Area" localSheetId="16">'横浜市　磯子区'!$A:$X</definedName>
    <definedName name="_xlnm.Print_Area" localSheetId="44">'横浜市　栄区'!$A:$X</definedName>
    <definedName name="_xlnm.Print_Area" localSheetId="20">'横浜市　金沢区'!$A:$X</definedName>
    <definedName name="_xlnm.Print_Area" localSheetId="21">'横浜市　戸塚区'!$A:$X</definedName>
    <definedName name="_xlnm.Print_Area" localSheetId="15">'横浜市　港南区'!$A:$X</definedName>
    <definedName name="_xlnm.Print_Area" localSheetId="10">'横浜市　港北区'!$A:$X</definedName>
    <definedName name="_xlnm.Print_Area" localSheetId="11">'横浜市　神奈川区'!$A:$X</definedName>
    <definedName name="_xlnm.Print_Area" localSheetId="19">'横浜市　瀬谷区'!$A:$X</definedName>
    <definedName name="_xlnm.Print_Area" localSheetId="12">'横浜市　西区'!$A:$X</definedName>
    <definedName name="_xlnm.Print_Area" localSheetId="45">'横浜市　青葉区'!$A:$X</definedName>
    <definedName name="_xlnm.Print_Area" localSheetId="43">'横浜市　泉区'!$A:$X</definedName>
    <definedName name="_xlnm.Print_Area" localSheetId="13">'横浜市　中区'!$A:$X</definedName>
    <definedName name="_xlnm.Print_Area" localSheetId="8">'横浜市　鶴見区'!$A:$X</definedName>
    <definedName name="_xlnm.Print_Area" localSheetId="46">'横浜市　都筑区'!$A:$X</definedName>
    <definedName name="_xlnm.Print_Area" localSheetId="14">'横浜市　南区'!$A:$X</definedName>
    <definedName name="_xlnm.Print_Area" localSheetId="9">'横浜市　緑区'!$A:$X</definedName>
    <definedName name="_xlnm.Print_Area" localSheetId="17">横浜市保土ヶ谷区!$A:$X</definedName>
    <definedName name="_xlnm.Print_Area" localSheetId="41">海老名市!$A:$X</definedName>
    <definedName name="_xlnm.Print_Area" localSheetId="25">鎌倉市!$A:$X</definedName>
    <definedName name="_xlnm.Print_Area" localSheetId="27">茅ヶ崎市・高座郡!$A:$X</definedName>
    <definedName name="_xlnm.Print_Area" localSheetId="31">厚木市!$A:$X</definedName>
    <definedName name="_xlnm.Print_Area" localSheetId="37">座間市!$A:$X</definedName>
    <definedName name="_xlnm.Print_Area" localSheetId="39">'三浦郡（葉山町）'!$A:$X</definedName>
    <definedName name="_xlnm.Print_Area" localSheetId="23">三浦市!$A:$X</definedName>
    <definedName name="_xlnm.Print_Area" localSheetId="29">小田原市!$A:$X</definedName>
    <definedName name="_xlnm.Print_Area" localSheetId="33">秦野市!$A:$X</definedName>
    <definedName name="_xlnm.Print_Area" localSheetId="24">逗子市!$A:$X</definedName>
    <definedName name="_xlnm.Print_Area" localSheetId="5">'川崎市　宮前区'!$A:$X</definedName>
    <definedName name="_xlnm.Print_Area" localSheetId="2">'川崎市　幸区'!$A:$X</definedName>
    <definedName name="_xlnm.Print_Area" localSheetId="4">'川崎市　高津区'!$A:$X</definedName>
    <definedName name="_xlnm.Print_Area" localSheetId="1">'川崎市　川崎区'!$A:$X</definedName>
    <definedName name="_xlnm.Print_Area" localSheetId="7">'川崎市　多摩区'!$A:$X</definedName>
    <definedName name="_xlnm.Print_Area" localSheetId="3">'川崎市　中原区'!$A:$X</definedName>
    <definedName name="_xlnm.Print_Area" localSheetId="6">'川崎市　麻生区'!$A:$X</definedName>
    <definedName name="_xlnm.Print_Area" localSheetId="48">'相模原市　中央区'!$A:$X</definedName>
    <definedName name="_xlnm.Print_Area" localSheetId="49">'相模原市　南区'!$A:$X</definedName>
    <definedName name="_xlnm.Print_Area" localSheetId="47">'相模原市　緑区'!$A:$X</definedName>
    <definedName name="_xlnm.Print_Area" localSheetId="35">足柄下郡!$A:$X</definedName>
    <definedName name="_xlnm.Print_Area" localSheetId="34">足柄上郡!$A:$X</definedName>
    <definedName name="_xlnm.Print_Area" localSheetId="30">大和市!$A:$X</definedName>
    <definedName name="_xlnm.Print_Area" localSheetId="38">中郡!$A:$X</definedName>
    <definedName name="_xlnm.Print_Area" localSheetId="26">藤沢市!$A:$X</definedName>
    <definedName name="_xlnm.Print_Area" localSheetId="36">南足柄市!$A:$X</definedName>
    <definedName name="_xlnm.Print_Area" localSheetId="28">平塚市!$A:$X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3" i="50" l="1"/>
  <c r="W42" i="50"/>
  <c r="S43" i="50"/>
  <c r="S42" i="50"/>
  <c r="O43" i="50"/>
  <c r="O42" i="50"/>
  <c r="K43" i="50"/>
  <c r="K42" i="50"/>
  <c r="G43" i="50"/>
  <c r="G42" i="50"/>
  <c r="C43" i="50"/>
  <c r="C42" i="50"/>
  <c r="W43" i="49"/>
  <c r="W42" i="49"/>
  <c r="S43" i="49"/>
  <c r="S42" i="49"/>
  <c r="O43" i="49"/>
  <c r="O42" i="49"/>
  <c r="K43" i="49"/>
  <c r="K42" i="49"/>
  <c r="G43" i="49"/>
  <c r="G42" i="49"/>
  <c r="C43" i="49"/>
  <c r="C42" i="49"/>
  <c r="W43" i="48"/>
  <c r="W42" i="48"/>
  <c r="S43" i="48"/>
  <c r="S42" i="48"/>
  <c r="O43" i="48"/>
  <c r="O42" i="48"/>
  <c r="K43" i="48"/>
  <c r="K42" i="48"/>
  <c r="G43" i="48"/>
  <c r="G42" i="48"/>
  <c r="C43" i="48"/>
  <c r="C42" i="48"/>
  <c r="W43" i="47"/>
  <c r="W42" i="47"/>
  <c r="S43" i="47"/>
  <c r="S42" i="47"/>
  <c r="O43" i="47"/>
  <c r="O42" i="47"/>
  <c r="K43" i="47"/>
  <c r="K42" i="47"/>
  <c r="G43" i="47"/>
  <c r="G42" i="47"/>
  <c r="C43" i="47"/>
  <c r="C42" i="47"/>
  <c r="W43" i="46"/>
  <c r="W42" i="46"/>
  <c r="S43" i="46"/>
  <c r="S42" i="46"/>
  <c r="O43" i="46"/>
  <c r="O42" i="46"/>
  <c r="K43" i="46"/>
  <c r="K42" i="46"/>
  <c r="G43" i="46"/>
  <c r="G42" i="46"/>
  <c r="C43" i="46"/>
  <c r="C42" i="46"/>
  <c r="W43" i="45"/>
  <c r="W42" i="45"/>
  <c r="S43" i="45"/>
  <c r="S42" i="45"/>
  <c r="O43" i="45"/>
  <c r="O42" i="45"/>
  <c r="K43" i="45"/>
  <c r="K42" i="45"/>
  <c r="G43" i="45"/>
  <c r="G42" i="45"/>
  <c r="C43" i="45"/>
  <c r="C42" i="45"/>
  <c r="W43" i="44"/>
  <c r="W42" i="44"/>
  <c r="S43" i="44"/>
  <c r="S42" i="44"/>
  <c r="O43" i="44"/>
  <c r="O42" i="44"/>
  <c r="K43" i="44"/>
  <c r="K42" i="44"/>
  <c r="G43" i="44"/>
  <c r="G42" i="44"/>
  <c r="C43" i="44"/>
  <c r="C42" i="44"/>
  <c r="W43" i="43"/>
  <c r="W42" i="43"/>
  <c r="S43" i="43"/>
  <c r="S42" i="43"/>
  <c r="O43" i="43"/>
  <c r="O42" i="43"/>
  <c r="K43" i="43"/>
  <c r="K42" i="43"/>
  <c r="G43" i="43"/>
  <c r="G42" i="43"/>
  <c r="C43" i="43"/>
  <c r="C42" i="43"/>
  <c r="W43" i="42"/>
  <c r="W42" i="42"/>
  <c r="S43" i="42"/>
  <c r="S42" i="42"/>
  <c r="O43" i="42"/>
  <c r="O42" i="42"/>
  <c r="K43" i="42"/>
  <c r="K42" i="42"/>
  <c r="G43" i="42"/>
  <c r="G42" i="42"/>
  <c r="C43" i="42"/>
  <c r="C42" i="42"/>
  <c r="W43" i="41"/>
  <c r="W42" i="41"/>
  <c r="S43" i="41"/>
  <c r="S42" i="41"/>
  <c r="O43" i="41"/>
  <c r="O42" i="41"/>
  <c r="K43" i="41"/>
  <c r="K42" i="41"/>
  <c r="G43" i="41"/>
  <c r="G42" i="41"/>
  <c r="C43" i="41"/>
  <c r="C42" i="41"/>
  <c r="W43" i="40"/>
  <c r="W42" i="40"/>
  <c r="S43" i="40"/>
  <c r="S42" i="40"/>
  <c r="O43" i="40"/>
  <c r="O42" i="40"/>
  <c r="K43" i="40"/>
  <c r="K42" i="40"/>
  <c r="G43" i="40"/>
  <c r="G42" i="40"/>
  <c r="C43" i="40"/>
  <c r="C42" i="40"/>
  <c r="W43" i="39"/>
  <c r="W42" i="39"/>
  <c r="S43" i="39"/>
  <c r="S42" i="39"/>
  <c r="O43" i="39"/>
  <c r="O42" i="39"/>
  <c r="K43" i="39"/>
  <c r="K42" i="39"/>
  <c r="G43" i="39"/>
  <c r="G42" i="39"/>
  <c r="C43" i="39"/>
  <c r="C42" i="39"/>
  <c r="W43" i="38"/>
  <c r="W42" i="38"/>
  <c r="S43" i="38"/>
  <c r="S42" i="38"/>
  <c r="O43" i="38"/>
  <c r="O42" i="38"/>
  <c r="K43" i="38"/>
  <c r="K42" i="38"/>
  <c r="G43" i="38"/>
  <c r="G42" i="38"/>
  <c r="C43" i="38"/>
  <c r="C42" i="38"/>
  <c r="W43" i="37"/>
  <c r="W42" i="37"/>
  <c r="S43" i="37"/>
  <c r="S42" i="37"/>
  <c r="O43" i="37"/>
  <c r="O42" i="37"/>
  <c r="K43" i="37"/>
  <c r="K42" i="37"/>
  <c r="G43" i="37"/>
  <c r="G42" i="37"/>
  <c r="C43" i="37"/>
  <c r="C42" i="37"/>
  <c r="W43" i="36"/>
  <c r="W42" i="36"/>
  <c r="S43" i="36"/>
  <c r="S42" i="36"/>
  <c r="O43" i="36"/>
  <c r="O42" i="36"/>
  <c r="K43" i="36"/>
  <c r="K42" i="36"/>
  <c r="G43" i="36"/>
  <c r="G42" i="36"/>
  <c r="C43" i="36"/>
  <c r="C42" i="36"/>
  <c r="W43" i="35"/>
  <c r="W42" i="35"/>
  <c r="S43" i="35"/>
  <c r="S42" i="35"/>
  <c r="O43" i="35"/>
  <c r="O42" i="35"/>
  <c r="K43" i="35"/>
  <c r="K42" i="35"/>
  <c r="G43" i="35"/>
  <c r="G42" i="35"/>
  <c r="C43" i="35"/>
  <c r="C42" i="35"/>
  <c r="W43" i="34"/>
  <c r="W42" i="34"/>
  <c r="S43" i="34"/>
  <c r="S42" i="34"/>
  <c r="O43" i="34"/>
  <c r="O42" i="34"/>
  <c r="K43" i="34"/>
  <c r="K42" i="34"/>
  <c r="G43" i="34"/>
  <c r="G42" i="34"/>
  <c r="C43" i="34"/>
  <c r="C42" i="34"/>
  <c r="W43" i="33"/>
  <c r="W42" i="33"/>
  <c r="S43" i="33"/>
  <c r="S42" i="33"/>
  <c r="O43" i="33"/>
  <c r="O42" i="33"/>
  <c r="K43" i="33"/>
  <c r="K42" i="33"/>
  <c r="G43" i="33"/>
  <c r="G42" i="33"/>
  <c r="C43" i="33"/>
  <c r="C42" i="33"/>
  <c r="W43" i="32"/>
  <c r="W42" i="32"/>
  <c r="S43" i="32"/>
  <c r="S42" i="32"/>
  <c r="O43" i="32"/>
  <c r="O42" i="32"/>
  <c r="K43" i="32"/>
  <c r="K42" i="32"/>
  <c r="G43" i="32"/>
  <c r="G42" i="32"/>
  <c r="C43" i="32"/>
  <c r="C42" i="32"/>
  <c r="W43" i="31"/>
  <c r="W42" i="31"/>
  <c r="S43" i="31"/>
  <c r="S42" i="31"/>
  <c r="O43" i="31"/>
  <c r="O42" i="31"/>
  <c r="K43" i="31"/>
  <c r="K42" i="31"/>
  <c r="G43" i="31"/>
  <c r="G42" i="31"/>
  <c r="C43" i="31"/>
  <c r="C42" i="31"/>
  <c r="W43" i="30"/>
  <c r="W42" i="30"/>
  <c r="S43" i="30"/>
  <c r="S42" i="30"/>
  <c r="O43" i="30"/>
  <c r="O42" i="30"/>
  <c r="K43" i="30"/>
  <c r="K42" i="30"/>
  <c r="G43" i="30"/>
  <c r="G42" i="30"/>
  <c r="C43" i="30"/>
  <c r="C42" i="30"/>
  <c r="W43" i="29"/>
  <c r="W42" i="29"/>
  <c r="S43" i="29"/>
  <c r="S42" i="29"/>
  <c r="O43" i="29"/>
  <c r="O42" i="29"/>
  <c r="K43" i="29"/>
  <c r="K42" i="29"/>
  <c r="G43" i="29"/>
  <c r="G42" i="29"/>
  <c r="C43" i="29"/>
  <c r="C42" i="29"/>
  <c r="W43" i="28"/>
  <c r="W42" i="28"/>
  <c r="S43" i="28"/>
  <c r="S42" i="28"/>
  <c r="O43" i="28"/>
  <c r="O42" i="28"/>
  <c r="K43" i="28"/>
  <c r="K42" i="28"/>
  <c r="G43" i="28"/>
  <c r="G42" i="28"/>
  <c r="C43" i="28"/>
  <c r="C42" i="28"/>
  <c r="W43" i="26"/>
  <c r="W42" i="26"/>
  <c r="S43" i="26"/>
  <c r="S42" i="26"/>
  <c r="O43" i="26"/>
  <c r="O42" i="26"/>
  <c r="K43" i="26"/>
  <c r="K42" i="26"/>
  <c r="G43" i="26"/>
  <c r="G42" i="26"/>
  <c r="C43" i="26"/>
  <c r="C42" i="26"/>
  <c r="C54" i="52" s="1"/>
  <c r="W43" i="25"/>
  <c r="W42" i="25"/>
  <c r="S43" i="25"/>
  <c r="S42" i="25"/>
  <c r="O43" i="25"/>
  <c r="O42" i="25"/>
  <c r="K43" i="25"/>
  <c r="K42" i="25"/>
  <c r="G43" i="25"/>
  <c r="G42" i="25"/>
  <c r="C43" i="25"/>
  <c r="C42" i="25"/>
  <c r="W43" i="24"/>
  <c r="W42" i="24"/>
  <c r="S43" i="24"/>
  <c r="S42" i="24"/>
  <c r="O43" i="24"/>
  <c r="O42" i="24"/>
  <c r="K43" i="24"/>
  <c r="K42" i="24"/>
  <c r="G43" i="24"/>
  <c r="G42" i="24"/>
  <c r="C43" i="24"/>
  <c r="C42" i="24"/>
  <c r="W43" i="23"/>
  <c r="W42" i="23"/>
  <c r="S43" i="23"/>
  <c r="S42" i="23"/>
  <c r="O43" i="23"/>
  <c r="O42" i="23"/>
  <c r="K43" i="23"/>
  <c r="K42" i="23"/>
  <c r="G43" i="23"/>
  <c r="G42" i="23"/>
  <c r="C43" i="23"/>
  <c r="C42" i="23"/>
  <c r="W43" i="22"/>
  <c r="W42" i="22"/>
  <c r="S43" i="22"/>
  <c r="S42" i="22"/>
  <c r="O43" i="22"/>
  <c r="O42" i="22"/>
  <c r="K43" i="22"/>
  <c r="K42" i="22"/>
  <c r="G43" i="22"/>
  <c r="G42" i="22"/>
  <c r="C43" i="22"/>
  <c r="C42" i="22"/>
  <c r="W43" i="21"/>
  <c r="W42" i="21"/>
  <c r="S43" i="21"/>
  <c r="S42" i="21"/>
  <c r="O43" i="21"/>
  <c r="O42" i="21"/>
  <c r="K43" i="21"/>
  <c r="K42" i="21"/>
  <c r="G43" i="21"/>
  <c r="G42" i="21"/>
  <c r="C43" i="21"/>
  <c r="C42" i="21"/>
  <c r="W43" i="20"/>
  <c r="W42" i="20"/>
  <c r="S43" i="20"/>
  <c r="S42" i="20"/>
  <c r="O43" i="20"/>
  <c r="O42" i="20"/>
  <c r="K43" i="20"/>
  <c r="K42" i="20"/>
  <c r="G43" i="20"/>
  <c r="G42" i="20"/>
  <c r="C43" i="20"/>
  <c r="C42" i="20"/>
  <c r="W43" i="19"/>
  <c r="W42" i="19"/>
  <c r="S43" i="19"/>
  <c r="S42" i="19"/>
  <c r="O43" i="19"/>
  <c r="O42" i="19"/>
  <c r="K43" i="19"/>
  <c r="K42" i="19"/>
  <c r="G43" i="19"/>
  <c r="G42" i="19"/>
  <c r="C43" i="19"/>
  <c r="C42" i="19"/>
  <c r="W43" i="18"/>
  <c r="W42" i="18"/>
  <c r="S43" i="18"/>
  <c r="S42" i="18"/>
  <c r="O43" i="18"/>
  <c r="O42" i="18"/>
  <c r="K43" i="18"/>
  <c r="K42" i="18"/>
  <c r="G43" i="18"/>
  <c r="G42" i="18"/>
  <c r="C43" i="18"/>
  <c r="C42" i="18"/>
  <c r="W43" i="17"/>
  <c r="W42" i="17"/>
  <c r="S43" i="17"/>
  <c r="S42" i="17"/>
  <c r="O43" i="17"/>
  <c r="O42" i="17"/>
  <c r="K43" i="17"/>
  <c r="K42" i="17"/>
  <c r="G43" i="17"/>
  <c r="G42" i="17"/>
  <c r="C43" i="17"/>
  <c r="C42" i="17"/>
  <c r="W43" i="16"/>
  <c r="W42" i="16"/>
  <c r="S43" i="16"/>
  <c r="S42" i="16"/>
  <c r="O43" i="16"/>
  <c r="O42" i="16"/>
  <c r="K43" i="16"/>
  <c r="K42" i="16"/>
  <c r="G43" i="16"/>
  <c r="G42" i="16"/>
  <c r="C43" i="16"/>
  <c r="C42" i="16"/>
  <c r="W43" i="15"/>
  <c r="W42" i="15"/>
  <c r="S43" i="15"/>
  <c r="S42" i="15"/>
  <c r="O43" i="15"/>
  <c r="O42" i="15"/>
  <c r="K43" i="15"/>
  <c r="K42" i="15"/>
  <c r="G43" i="15"/>
  <c r="G42" i="15"/>
  <c r="C43" i="15"/>
  <c r="C42" i="15"/>
  <c r="W43" i="14"/>
  <c r="W42" i="14"/>
  <c r="S43" i="14"/>
  <c r="S42" i="14"/>
  <c r="O43" i="14"/>
  <c r="O42" i="14"/>
  <c r="K43" i="14"/>
  <c r="K42" i="14"/>
  <c r="G43" i="14"/>
  <c r="G42" i="14"/>
  <c r="C43" i="14"/>
  <c r="C42" i="14"/>
  <c r="W43" i="13"/>
  <c r="W42" i="13"/>
  <c r="S43" i="13"/>
  <c r="S42" i="13"/>
  <c r="O43" i="13"/>
  <c r="O42" i="13"/>
  <c r="K43" i="13"/>
  <c r="K42" i="13"/>
  <c r="G43" i="13"/>
  <c r="G42" i="13"/>
  <c r="C43" i="13"/>
  <c r="C42" i="13"/>
  <c r="W43" i="12"/>
  <c r="W42" i="12"/>
  <c r="S43" i="12"/>
  <c r="S42" i="12"/>
  <c r="O43" i="12"/>
  <c r="O42" i="12"/>
  <c r="K43" i="12"/>
  <c r="K42" i="12"/>
  <c r="G43" i="12"/>
  <c r="G42" i="12"/>
  <c r="C43" i="12"/>
  <c r="C42" i="12"/>
  <c r="W43" i="11"/>
  <c r="W42" i="11"/>
  <c r="S43" i="11"/>
  <c r="S42" i="11"/>
  <c r="O43" i="11"/>
  <c r="O42" i="11"/>
  <c r="K43" i="11"/>
  <c r="K42" i="11"/>
  <c r="G43" i="11"/>
  <c r="G42" i="11"/>
  <c r="C43" i="11"/>
  <c r="C42" i="11"/>
  <c r="W43" i="10"/>
  <c r="W42" i="10"/>
  <c r="S43" i="10"/>
  <c r="S42" i="10"/>
  <c r="O43" i="10"/>
  <c r="O42" i="10"/>
  <c r="K43" i="10"/>
  <c r="K42" i="10"/>
  <c r="G43" i="10"/>
  <c r="G42" i="10"/>
  <c r="C43" i="10"/>
  <c r="C42" i="10"/>
  <c r="W43" i="9"/>
  <c r="W42" i="9"/>
  <c r="S43" i="9"/>
  <c r="S42" i="9"/>
  <c r="O43" i="9"/>
  <c r="O42" i="9"/>
  <c r="K43" i="9"/>
  <c r="K42" i="9"/>
  <c r="G43" i="9"/>
  <c r="G42" i="9"/>
  <c r="C43" i="9"/>
  <c r="C42" i="9"/>
  <c r="W43" i="8"/>
  <c r="W42" i="8"/>
  <c r="S43" i="8"/>
  <c r="S42" i="8"/>
  <c r="O43" i="8"/>
  <c r="O42" i="8"/>
  <c r="K43" i="8"/>
  <c r="K42" i="8"/>
  <c r="G43" i="8"/>
  <c r="G42" i="8"/>
  <c r="C43" i="8"/>
  <c r="C42" i="8"/>
  <c r="W43" i="7"/>
  <c r="W42" i="7"/>
  <c r="S43" i="7"/>
  <c r="S42" i="7"/>
  <c r="O43" i="7"/>
  <c r="O42" i="7"/>
  <c r="K43" i="7"/>
  <c r="K42" i="7"/>
  <c r="G43" i="7"/>
  <c r="G42" i="7"/>
  <c r="C43" i="7"/>
  <c r="C42" i="7"/>
  <c r="W43" i="6"/>
  <c r="W42" i="6"/>
  <c r="S43" i="6"/>
  <c r="S42" i="6"/>
  <c r="O43" i="6"/>
  <c r="O42" i="6"/>
  <c r="K43" i="6"/>
  <c r="K42" i="6"/>
  <c r="G43" i="6"/>
  <c r="G42" i="6"/>
  <c r="C43" i="6"/>
  <c r="C42" i="6"/>
  <c r="W43" i="5"/>
  <c r="W42" i="5"/>
  <c r="S43" i="5"/>
  <c r="S42" i="5"/>
  <c r="O43" i="5"/>
  <c r="O42" i="5"/>
  <c r="K43" i="5"/>
  <c r="K42" i="5"/>
  <c r="G43" i="5"/>
  <c r="G42" i="5"/>
  <c r="C43" i="5"/>
  <c r="C42" i="5"/>
  <c r="W43" i="4"/>
  <c r="W42" i="4"/>
  <c r="S43" i="4"/>
  <c r="S42" i="4"/>
  <c r="O43" i="4"/>
  <c r="O42" i="4"/>
  <c r="K43" i="4"/>
  <c r="K42" i="4"/>
  <c r="G43" i="4"/>
  <c r="G42" i="4"/>
  <c r="C43" i="4"/>
  <c r="C42" i="4"/>
  <c r="W43" i="3"/>
  <c r="W42" i="3"/>
  <c r="S43" i="3"/>
  <c r="S42" i="3"/>
  <c r="O43" i="3"/>
  <c r="O42" i="3"/>
  <c r="K43" i="3"/>
  <c r="K42" i="3"/>
  <c r="G43" i="3"/>
  <c r="G42" i="3"/>
  <c r="C43" i="3"/>
  <c r="C42" i="3"/>
  <c r="W43" i="2"/>
  <c r="W42" i="2"/>
  <c r="S43" i="2"/>
  <c r="S42" i="2"/>
  <c r="O43" i="2"/>
  <c r="O42" i="2"/>
  <c r="K43" i="2"/>
  <c r="K42" i="2"/>
  <c r="G43" i="2"/>
  <c r="G42" i="2"/>
  <c r="C43" i="2"/>
  <c r="C42" i="2"/>
  <c r="W43" i="1"/>
  <c r="W42" i="1"/>
  <c r="S43" i="1"/>
  <c r="S42" i="1"/>
  <c r="O43" i="1"/>
  <c r="O42" i="1"/>
  <c r="K43" i="1"/>
  <c r="K42" i="1"/>
  <c r="G43" i="1"/>
  <c r="G42" i="1"/>
  <c r="C43" i="1"/>
  <c r="C42" i="1"/>
  <c r="D54" i="52"/>
  <c r="H54" i="52"/>
  <c r="E54" i="52"/>
  <c r="G54" i="52"/>
  <c r="F54" i="52"/>
  <c r="M3" i="26"/>
  <c r="I54" i="52" l="1"/>
  <c r="I100" i="52"/>
  <c r="G100" i="52"/>
  <c r="I98" i="52"/>
  <c r="E98" i="52"/>
  <c r="I96" i="52"/>
  <c r="G96" i="52"/>
  <c r="E96" i="52"/>
  <c r="I94" i="52"/>
  <c r="G94" i="52"/>
  <c r="G92" i="52"/>
  <c r="E92" i="52"/>
  <c r="I90" i="52"/>
  <c r="G90" i="52"/>
  <c r="E90" i="52"/>
  <c r="I88" i="52"/>
  <c r="G86" i="52"/>
  <c r="I84" i="52"/>
  <c r="G84" i="52"/>
  <c r="E84" i="52"/>
  <c r="G82" i="52"/>
  <c r="E82" i="52"/>
  <c r="I80" i="52"/>
  <c r="G80" i="52"/>
  <c r="E80" i="52"/>
  <c r="I78" i="52"/>
  <c r="G78" i="52"/>
  <c r="G76" i="52"/>
  <c r="E76" i="52"/>
  <c r="E74" i="52"/>
  <c r="E72" i="52"/>
  <c r="G70" i="52"/>
  <c r="E70" i="52"/>
  <c r="G68" i="52"/>
  <c r="E68" i="52"/>
  <c r="I66" i="52"/>
  <c r="G66" i="52"/>
  <c r="E66" i="52"/>
  <c r="G64" i="52"/>
  <c r="E64" i="52"/>
  <c r="G62" i="52"/>
  <c r="E62" i="52"/>
  <c r="G60" i="52"/>
  <c r="E60" i="52"/>
  <c r="E58" i="52"/>
  <c r="G56" i="52"/>
  <c r="E56" i="52"/>
  <c r="G52" i="52"/>
  <c r="E52" i="52"/>
  <c r="G50" i="52"/>
  <c r="E50" i="52"/>
  <c r="E48" i="52"/>
  <c r="I46" i="52"/>
  <c r="G46" i="52"/>
  <c r="E46" i="52"/>
  <c r="I44" i="52"/>
  <c r="G44" i="52"/>
  <c r="E44" i="52"/>
  <c r="G40" i="52"/>
  <c r="F40" i="52"/>
  <c r="E40" i="52"/>
  <c r="G38" i="52"/>
  <c r="G36" i="52"/>
  <c r="E36" i="52"/>
  <c r="G34" i="52"/>
  <c r="E34" i="52"/>
  <c r="I32" i="52"/>
  <c r="G32" i="52"/>
  <c r="E32" i="52"/>
  <c r="G30" i="52"/>
  <c r="E30" i="52"/>
  <c r="E28" i="52"/>
  <c r="G26" i="52"/>
  <c r="E26" i="52"/>
  <c r="I24" i="52"/>
  <c r="E24" i="52"/>
  <c r="E22" i="52"/>
  <c r="G20" i="52"/>
  <c r="E20" i="52"/>
  <c r="E18" i="52"/>
  <c r="E16" i="52"/>
  <c r="E14" i="52"/>
  <c r="G12" i="52"/>
  <c r="E12" i="52"/>
  <c r="G10" i="52"/>
  <c r="E10" i="52"/>
  <c r="G8" i="52"/>
  <c r="E8" i="52"/>
  <c r="G6" i="52"/>
  <c r="G4" i="52"/>
  <c r="I68" i="52"/>
  <c r="D68" i="52"/>
  <c r="I64" i="52"/>
  <c r="H62" i="52"/>
  <c r="I52" i="52"/>
  <c r="F36" i="52"/>
  <c r="I14" i="52"/>
  <c r="D96" i="52"/>
  <c r="D94" i="52"/>
  <c r="H92" i="52"/>
  <c r="D90" i="52"/>
  <c r="I86" i="52"/>
  <c r="F82" i="52"/>
  <c r="H76" i="52"/>
  <c r="F34" i="52"/>
  <c r="H100" i="52"/>
  <c r="E100" i="52"/>
  <c r="H98" i="52"/>
  <c r="G98" i="52"/>
  <c r="F98" i="52"/>
  <c r="D98" i="52"/>
  <c r="H96" i="52"/>
  <c r="F96" i="52"/>
  <c r="H94" i="52"/>
  <c r="F94" i="52"/>
  <c r="E94" i="52"/>
  <c r="H90" i="52"/>
  <c r="F90" i="52"/>
  <c r="H88" i="52"/>
  <c r="F88" i="52"/>
  <c r="E88" i="52"/>
  <c r="D88" i="52"/>
  <c r="H86" i="52"/>
  <c r="F86" i="52"/>
  <c r="D86" i="52"/>
  <c r="H84" i="52"/>
  <c r="F84" i="52"/>
  <c r="D84" i="52"/>
  <c r="H82" i="52"/>
  <c r="I82" i="52"/>
  <c r="F80" i="52"/>
  <c r="D80" i="52"/>
  <c r="H78" i="52"/>
  <c r="F78" i="52"/>
  <c r="E78" i="52"/>
  <c r="D78" i="52"/>
  <c r="I76" i="52"/>
  <c r="F76" i="52"/>
  <c r="D76" i="52"/>
  <c r="H74" i="52"/>
  <c r="G74" i="52"/>
  <c r="F74" i="52"/>
  <c r="D74" i="52"/>
  <c r="H72" i="52"/>
  <c r="G72" i="52"/>
  <c r="F72" i="52"/>
  <c r="D72" i="52"/>
  <c r="H70" i="52"/>
  <c r="D70" i="52"/>
  <c r="H68" i="52"/>
  <c r="F68" i="52"/>
  <c r="H66" i="52"/>
  <c r="D66" i="52"/>
  <c r="H64" i="52"/>
  <c r="F62" i="52"/>
  <c r="I60" i="52"/>
  <c r="F60" i="52"/>
  <c r="D60" i="52"/>
  <c r="H58" i="52"/>
  <c r="F58" i="52"/>
  <c r="D58" i="52"/>
  <c r="H56" i="52"/>
  <c r="F56" i="52"/>
  <c r="D56" i="52"/>
  <c r="H52" i="52"/>
  <c r="F52" i="52"/>
  <c r="D52" i="52"/>
  <c r="I50" i="52"/>
  <c r="H50" i="52"/>
  <c r="F50" i="52"/>
  <c r="D50" i="52"/>
  <c r="H48" i="52"/>
  <c r="F48" i="52"/>
  <c r="H46" i="52"/>
  <c r="F46" i="52"/>
  <c r="D46" i="52"/>
  <c r="H44" i="52"/>
  <c r="F44" i="52"/>
  <c r="D44" i="52"/>
  <c r="G42" i="52"/>
  <c r="F42" i="52"/>
  <c r="C42" i="52"/>
  <c r="H40" i="52"/>
  <c r="D40" i="52"/>
  <c r="F38" i="52"/>
  <c r="E38" i="52"/>
  <c r="D38" i="52"/>
  <c r="H36" i="52"/>
  <c r="D36" i="52"/>
  <c r="H34" i="52"/>
  <c r="D34" i="52"/>
  <c r="H32" i="52"/>
  <c r="D32" i="52"/>
  <c r="H30" i="52"/>
  <c r="F30" i="52"/>
  <c r="D30" i="52"/>
  <c r="H28" i="52"/>
  <c r="F28" i="52"/>
  <c r="D28" i="52"/>
  <c r="C28" i="52"/>
  <c r="I26" i="52"/>
  <c r="H26" i="52"/>
  <c r="F26" i="52"/>
  <c r="D26" i="52"/>
  <c r="H22" i="52"/>
  <c r="F22" i="52"/>
  <c r="I20" i="52"/>
  <c r="H20" i="52"/>
  <c r="I18" i="52"/>
  <c r="G18" i="52"/>
  <c r="D18" i="52"/>
  <c r="I16" i="52"/>
  <c r="H16" i="52"/>
  <c r="G16" i="52"/>
  <c r="F16" i="52"/>
  <c r="D16" i="52"/>
  <c r="H14" i="52"/>
  <c r="G14" i="52"/>
  <c r="F14" i="52"/>
  <c r="D14" i="52"/>
  <c r="I12" i="52"/>
  <c r="H12" i="52"/>
  <c r="D12" i="52"/>
  <c r="H10" i="52"/>
  <c r="I10" i="52"/>
  <c r="F10" i="52"/>
  <c r="D10" i="52"/>
  <c r="I8" i="52"/>
  <c r="F8" i="52"/>
  <c r="H6" i="52"/>
  <c r="F6" i="52"/>
  <c r="E6" i="52"/>
  <c r="H4" i="52"/>
  <c r="E4" i="52"/>
  <c r="D4" i="52"/>
  <c r="C4" i="52"/>
  <c r="G48" i="52"/>
  <c r="D48" i="52"/>
  <c r="H42" i="52"/>
  <c r="E42" i="52"/>
  <c r="G28" i="52"/>
  <c r="F20" i="52"/>
  <c r="H18" i="52"/>
  <c r="F12" i="52"/>
  <c r="F4" i="52"/>
  <c r="D92" i="52"/>
  <c r="C72" i="52"/>
  <c r="C68" i="52"/>
  <c r="C64" i="52"/>
  <c r="C56" i="52"/>
  <c r="C52" i="52"/>
  <c r="C40" i="52"/>
  <c r="H38" i="52"/>
  <c r="C36" i="52"/>
  <c r="F32" i="52"/>
  <c r="C30" i="52"/>
  <c r="C26" i="52"/>
  <c r="D20" i="52"/>
  <c r="C14" i="52"/>
  <c r="C10" i="52"/>
  <c r="D8" i="52"/>
  <c r="D6" i="52"/>
  <c r="F100" i="52"/>
  <c r="D100" i="52"/>
  <c r="C100" i="52"/>
  <c r="C98" i="52"/>
  <c r="C92" i="52"/>
  <c r="C84" i="52"/>
  <c r="D82" i="52"/>
  <c r="F66" i="52"/>
  <c r="D64" i="52"/>
  <c r="D62" i="52"/>
  <c r="C58" i="52"/>
  <c r="C50" i="52"/>
  <c r="C48" i="52"/>
  <c r="C46" i="52"/>
  <c r="C44" i="52"/>
  <c r="C34" i="52"/>
  <c r="C22" i="52"/>
  <c r="C12" i="52"/>
  <c r="X27" i="52"/>
  <c r="W27" i="52"/>
  <c r="T27" i="52"/>
  <c r="S27" i="52"/>
  <c r="P27" i="52"/>
  <c r="O27" i="52"/>
  <c r="L27" i="52"/>
  <c r="K27" i="52"/>
  <c r="X43" i="50"/>
  <c r="T43" i="50"/>
  <c r="P43" i="50"/>
  <c r="L43" i="50"/>
  <c r="H43" i="50"/>
  <c r="D43" i="50"/>
  <c r="X42" i="50"/>
  <c r="H101" i="52" s="1"/>
  <c r="T42" i="50"/>
  <c r="G101" i="52" s="1"/>
  <c r="P42" i="50"/>
  <c r="F101" i="52" s="1"/>
  <c r="L42" i="50"/>
  <c r="E101" i="52" s="1"/>
  <c r="H42" i="50"/>
  <c r="D101" i="52" s="1"/>
  <c r="D42" i="50"/>
  <c r="C101" i="52" s="1"/>
  <c r="X43" i="49"/>
  <c r="T43" i="49"/>
  <c r="P43" i="49"/>
  <c r="L43" i="49"/>
  <c r="H43" i="49"/>
  <c r="D43" i="49"/>
  <c r="X42" i="49"/>
  <c r="H99" i="52" s="1"/>
  <c r="T42" i="49"/>
  <c r="G99" i="52" s="1"/>
  <c r="P42" i="49"/>
  <c r="F99" i="52" s="1"/>
  <c r="L42" i="49"/>
  <c r="E99" i="52" s="1"/>
  <c r="H42" i="49"/>
  <c r="D42" i="49"/>
  <c r="C99" i="52" s="1"/>
  <c r="X43" i="48"/>
  <c r="T43" i="48"/>
  <c r="P43" i="48"/>
  <c r="L43" i="48"/>
  <c r="H43" i="48"/>
  <c r="D43" i="48"/>
  <c r="X42" i="48"/>
  <c r="H97" i="52" s="1"/>
  <c r="T42" i="48"/>
  <c r="G97" i="52" s="1"/>
  <c r="P42" i="48"/>
  <c r="F97" i="52" s="1"/>
  <c r="L42" i="48"/>
  <c r="E97" i="52" s="1"/>
  <c r="H42" i="48"/>
  <c r="D97" i="52" s="1"/>
  <c r="D42" i="48"/>
  <c r="C97" i="52" s="1"/>
  <c r="X43" i="47"/>
  <c r="T43" i="47"/>
  <c r="P43" i="47"/>
  <c r="L43" i="47"/>
  <c r="H43" i="47"/>
  <c r="D43" i="47"/>
  <c r="X42" i="47"/>
  <c r="H95" i="52" s="1"/>
  <c r="T42" i="47"/>
  <c r="G95" i="52" s="1"/>
  <c r="P42" i="47"/>
  <c r="F95" i="52" s="1"/>
  <c r="L42" i="47"/>
  <c r="E95" i="52" s="1"/>
  <c r="H42" i="47"/>
  <c r="D95" i="52" s="1"/>
  <c r="D42" i="47"/>
  <c r="C95" i="52" s="1"/>
  <c r="X43" i="46"/>
  <c r="T43" i="46"/>
  <c r="P43" i="46"/>
  <c r="L43" i="46"/>
  <c r="H43" i="46"/>
  <c r="D43" i="46"/>
  <c r="X42" i="46"/>
  <c r="H93" i="52" s="1"/>
  <c r="T42" i="46"/>
  <c r="G93" i="52" s="1"/>
  <c r="P42" i="46"/>
  <c r="F93" i="52" s="1"/>
  <c r="F92" i="52"/>
  <c r="L42" i="46"/>
  <c r="E93" i="52" s="1"/>
  <c r="H42" i="46"/>
  <c r="D93" i="52" s="1"/>
  <c r="D42" i="46"/>
  <c r="C93" i="52" s="1"/>
  <c r="X43" i="45"/>
  <c r="T43" i="45"/>
  <c r="P43" i="45"/>
  <c r="L43" i="45"/>
  <c r="H43" i="45"/>
  <c r="D43" i="45"/>
  <c r="X42" i="45"/>
  <c r="H91" i="52" s="1"/>
  <c r="T42" i="45"/>
  <c r="G91" i="52" s="1"/>
  <c r="P42" i="45"/>
  <c r="F91" i="52" s="1"/>
  <c r="L42" i="45"/>
  <c r="E91" i="52" s="1"/>
  <c r="H42" i="45"/>
  <c r="D91" i="52" s="1"/>
  <c r="D42" i="45"/>
  <c r="C91" i="52" s="1"/>
  <c r="X43" i="44"/>
  <c r="T43" i="44"/>
  <c r="P43" i="44"/>
  <c r="L43" i="44"/>
  <c r="H43" i="44"/>
  <c r="D43" i="44"/>
  <c r="X42" i="44"/>
  <c r="H89" i="52" s="1"/>
  <c r="T42" i="44"/>
  <c r="G89" i="52" s="1"/>
  <c r="G88" i="52"/>
  <c r="P42" i="44"/>
  <c r="F89" i="52" s="1"/>
  <c r="L42" i="44"/>
  <c r="E89" i="52" s="1"/>
  <c r="H42" i="44"/>
  <c r="D89" i="52" s="1"/>
  <c r="D42" i="44"/>
  <c r="C89" i="52" s="1"/>
  <c r="X43" i="43"/>
  <c r="T43" i="43"/>
  <c r="P43" i="43"/>
  <c r="L43" i="43"/>
  <c r="H43" i="43"/>
  <c r="D43" i="43"/>
  <c r="X42" i="43"/>
  <c r="H87" i="52" s="1"/>
  <c r="T42" i="43"/>
  <c r="G87" i="52" s="1"/>
  <c r="P42" i="43"/>
  <c r="F87" i="52" s="1"/>
  <c r="L42" i="43"/>
  <c r="E87" i="52" s="1"/>
  <c r="H42" i="43"/>
  <c r="D87" i="52" s="1"/>
  <c r="D42" i="43"/>
  <c r="C87" i="52" s="1"/>
  <c r="X43" i="42"/>
  <c r="T43" i="42"/>
  <c r="P43" i="42"/>
  <c r="L43" i="42"/>
  <c r="H43" i="42"/>
  <c r="D43" i="42"/>
  <c r="X42" i="42"/>
  <c r="H85" i="52" s="1"/>
  <c r="T42" i="42"/>
  <c r="G85" i="52" s="1"/>
  <c r="P42" i="42"/>
  <c r="F85" i="52" s="1"/>
  <c r="L42" i="42"/>
  <c r="E85" i="52" s="1"/>
  <c r="H42" i="42"/>
  <c r="D85" i="52" s="1"/>
  <c r="D42" i="42"/>
  <c r="C85" i="52" s="1"/>
  <c r="X43" i="41"/>
  <c r="T43" i="41"/>
  <c r="P43" i="41"/>
  <c r="L43" i="41"/>
  <c r="H43" i="41"/>
  <c r="D43" i="41"/>
  <c r="X42" i="41"/>
  <c r="H83" i="52" s="1"/>
  <c r="T42" i="41"/>
  <c r="G83" i="52" s="1"/>
  <c r="P42" i="41"/>
  <c r="F83" i="52" s="1"/>
  <c r="L42" i="41"/>
  <c r="E83" i="52" s="1"/>
  <c r="H42" i="41"/>
  <c r="D83" i="52" s="1"/>
  <c r="D42" i="41"/>
  <c r="C83" i="52" s="1"/>
  <c r="X43" i="40"/>
  <c r="T43" i="40"/>
  <c r="P43" i="40"/>
  <c r="L43" i="40"/>
  <c r="H43" i="40"/>
  <c r="D43" i="40"/>
  <c r="X42" i="40"/>
  <c r="H81" i="52" s="1"/>
  <c r="H80" i="52"/>
  <c r="T42" i="40"/>
  <c r="G81" i="52" s="1"/>
  <c r="P42" i="40"/>
  <c r="F81" i="52" s="1"/>
  <c r="L42" i="40"/>
  <c r="E81" i="52" s="1"/>
  <c r="H42" i="40"/>
  <c r="D81" i="52" s="1"/>
  <c r="D42" i="40"/>
  <c r="C81" i="52" s="1"/>
  <c r="C80" i="52"/>
  <c r="X43" i="39"/>
  <c r="T43" i="39"/>
  <c r="P43" i="39"/>
  <c r="L43" i="39"/>
  <c r="H43" i="39"/>
  <c r="D43" i="39"/>
  <c r="X42" i="39"/>
  <c r="H79" i="52" s="1"/>
  <c r="T42" i="39"/>
  <c r="G79" i="52" s="1"/>
  <c r="P42" i="39"/>
  <c r="F79" i="52" s="1"/>
  <c r="L42" i="39"/>
  <c r="E79" i="52" s="1"/>
  <c r="H42" i="39"/>
  <c r="D79" i="52" s="1"/>
  <c r="D42" i="39"/>
  <c r="C79" i="52" s="1"/>
  <c r="X43" i="38"/>
  <c r="T43" i="38"/>
  <c r="P43" i="38"/>
  <c r="L43" i="38"/>
  <c r="H43" i="38"/>
  <c r="D43" i="38"/>
  <c r="X42" i="38"/>
  <c r="H77" i="52" s="1"/>
  <c r="T42" i="38"/>
  <c r="G77" i="52" s="1"/>
  <c r="P42" i="38"/>
  <c r="F77" i="52" s="1"/>
  <c r="L42" i="38"/>
  <c r="E77" i="52" s="1"/>
  <c r="H42" i="38"/>
  <c r="D77" i="52" s="1"/>
  <c r="D42" i="38"/>
  <c r="C77" i="52" s="1"/>
  <c r="C76" i="52"/>
  <c r="X43" i="37"/>
  <c r="T43" i="37"/>
  <c r="P43" i="37"/>
  <c r="L43" i="37"/>
  <c r="H43" i="37"/>
  <c r="D43" i="37"/>
  <c r="X42" i="37"/>
  <c r="H75" i="52" s="1"/>
  <c r="T42" i="37"/>
  <c r="G75" i="52" s="1"/>
  <c r="P42" i="37"/>
  <c r="F75" i="52" s="1"/>
  <c r="L42" i="37"/>
  <c r="E75" i="52" s="1"/>
  <c r="H42" i="37"/>
  <c r="D75" i="52" s="1"/>
  <c r="D42" i="37"/>
  <c r="C75" i="52" s="1"/>
  <c r="X43" i="36"/>
  <c r="T43" i="36"/>
  <c r="P43" i="36"/>
  <c r="L43" i="36"/>
  <c r="H43" i="36"/>
  <c r="D43" i="36"/>
  <c r="I72" i="52"/>
  <c r="X42" i="36"/>
  <c r="H73" i="52" s="1"/>
  <c r="T42" i="36"/>
  <c r="G73" i="52" s="1"/>
  <c r="P42" i="36"/>
  <c r="F73" i="52" s="1"/>
  <c r="L42" i="36"/>
  <c r="E73" i="52" s="1"/>
  <c r="H42" i="36"/>
  <c r="D73" i="52" s="1"/>
  <c r="D42" i="36"/>
  <c r="C73" i="52" s="1"/>
  <c r="X43" i="35"/>
  <c r="T43" i="35"/>
  <c r="P43" i="35"/>
  <c r="L43" i="35"/>
  <c r="H43" i="35"/>
  <c r="D43" i="35"/>
  <c r="X42" i="35"/>
  <c r="H71" i="52" s="1"/>
  <c r="T42" i="35"/>
  <c r="G71" i="52" s="1"/>
  <c r="P42" i="35"/>
  <c r="F71" i="52" s="1"/>
  <c r="F70" i="52"/>
  <c r="L42" i="35"/>
  <c r="E71" i="52" s="1"/>
  <c r="H42" i="35"/>
  <c r="D71" i="52" s="1"/>
  <c r="D42" i="35"/>
  <c r="C71" i="52" s="1"/>
  <c r="X43" i="34"/>
  <c r="T43" i="34"/>
  <c r="P43" i="34"/>
  <c r="L43" i="34"/>
  <c r="H43" i="34"/>
  <c r="D43" i="34"/>
  <c r="X42" i="34"/>
  <c r="H69" i="52" s="1"/>
  <c r="T42" i="34"/>
  <c r="G69" i="52" s="1"/>
  <c r="P42" i="34"/>
  <c r="F69" i="52" s="1"/>
  <c r="L42" i="34"/>
  <c r="E69" i="52" s="1"/>
  <c r="H42" i="34"/>
  <c r="D69" i="52" s="1"/>
  <c r="D42" i="34"/>
  <c r="X43" i="33"/>
  <c r="T43" i="33"/>
  <c r="P43" i="33"/>
  <c r="L43" i="33"/>
  <c r="H43" i="33"/>
  <c r="D43" i="33"/>
  <c r="X42" i="33"/>
  <c r="H67" i="52" s="1"/>
  <c r="T42" i="33"/>
  <c r="G67" i="52" s="1"/>
  <c r="P42" i="33"/>
  <c r="F67" i="52" s="1"/>
  <c r="L42" i="33"/>
  <c r="E67" i="52" s="1"/>
  <c r="H42" i="33"/>
  <c r="D67" i="52" s="1"/>
  <c r="D42" i="33"/>
  <c r="C67" i="52" s="1"/>
  <c r="X43" i="32"/>
  <c r="T43" i="32"/>
  <c r="P43" i="32"/>
  <c r="L43" i="32"/>
  <c r="H43" i="32"/>
  <c r="D43" i="32"/>
  <c r="X42" i="32"/>
  <c r="H65" i="52" s="1"/>
  <c r="T42" i="32"/>
  <c r="G65" i="52" s="1"/>
  <c r="P42" i="32"/>
  <c r="F65" i="52" s="1"/>
  <c r="F64" i="52"/>
  <c r="L42" i="32"/>
  <c r="E65" i="52" s="1"/>
  <c r="H42" i="32"/>
  <c r="D65" i="52" s="1"/>
  <c r="D42" i="32"/>
  <c r="C65" i="52" s="1"/>
  <c r="X43" i="31"/>
  <c r="T43" i="31"/>
  <c r="P43" i="31"/>
  <c r="L43" i="31"/>
  <c r="H43" i="31"/>
  <c r="D43" i="31"/>
  <c r="X42" i="31"/>
  <c r="H63" i="52" s="1"/>
  <c r="T42" i="31"/>
  <c r="G63" i="52" s="1"/>
  <c r="P42" i="31"/>
  <c r="F63" i="52" s="1"/>
  <c r="L42" i="31"/>
  <c r="E63" i="52" s="1"/>
  <c r="H42" i="31"/>
  <c r="D63" i="52" s="1"/>
  <c r="D42" i="31"/>
  <c r="C63" i="52" s="1"/>
  <c r="X43" i="30"/>
  <c r="T43" i="30"/>
  <c r="P43" i="30"/>
  <c r="L43" i="30"/>
  <c r="H43" i="30"/>
  <c r="D43" i="30"/>
  <c r="X42" i="30"/>
  <c r="H61" i="52" s="1"/>
  <c r="H60" i="52"/>
  <c r="T42" i="30"/>
  <c r="G61" i="52" s="1"/>
  <c r="P42" i="30"/>
  <c r="F61" i="52" s="1"/>
  <c r="L42" i="30"/>
  <c r="E61" i="52" s="1"/>
  <c r="H42" i="30"/>
  <c r="D61" i="52" s="1"/>
  <c r="D42" i="30"/>
  <c r="C61" i="52" s="1"/>
  <c r="C60" i="52"/>
  <c r="X43" i="29"/>
  <c r="T43" i="29"/>
  <c r="P43" i="29"/>
  <c r="L43" i="29"/>
  <c r="H43" i="29"/>
  <c r="D43" i="29"/>
  <c r="X42" i="29"/>
  <c r="H59" i="52" s="1"/>
  <c r="T42" i="29"/>
  <c r="G59" i="52" s="1"/>
  <c r="G58" i="52"/>
  <c r="P42" i="29"/>
  <c r="F59" i="52" s="1"/>
  <c r="L42" i="29"/>
  <c r="E59" i="52" s="1"/>
  <c r="H42" i="29"/>
  <c r="D59" i="52" s="1"/>
  <c r="D42" i="29"/>
  <c r="C59" i="52" s="1"/>
  <c r="X43" i="28"/>
  <c r="T43" i="28"/>
  <c r="P43" i="28"/>
  <c r="L43" i="28"/>
  <c r="H43" i="28"/>
  <c r="D43" i="28"/>
  <c r="X42" i="28"/>
  <c r="H57" i="52" s="1"/>
  <c r="T42" i="28"/>
  <c r="G57" i="52" s="1"/>
  <c r="P42" i="28"/>
  <c r="F57" i="52" s="1"/>
  <c r="L42" i="28"/>
  <c r="E57" i="52" s="1"/>
  <c r="H42" i="28"/>
  <c r="D57" i="52" s="1"/>
  <c r="D42" i="28"/>
  <c r="C57" i="52" s="1"/>
  <c r="X43" i="26"/>
  <c r="T43" i="26"/>
  <c r="P43" i="26"/>
  <c r="L43" i="26"/>
  <c r="H43" i="26"/>
  <c r="D43" i="26"/>
  <c r="X42" i="26"/>
  <c r="H55" i="52" s="1"/>
  <c r="T42" i="26"/>
  <c r="G55" i="52" s="1"/>
  <c r="P42" i="26"/>
  <c r="F55" i="52" s="1"/>
  <c r="L42" i="26"/>
  <c r="E55" i="52" s="1"/>
  <c r="H42" i="26"/>
  <c r="D55" i="52" s="1"/>
  <c r="D42" i="26"/>
  <c r="C55" i="52" s="1"/>
  <c r="X43" i="25"/>
  <c r="T43" i="25"/>
  <c r="P43" i="25"/>
  <c r="L43" i="25"/>
  <c r="H43" i="25"/>
  <c r="D43" i="25"/>
  <c r="X42" i="25"/>
  <c r="H53" i="52" s="1"/>
  <c r="T42" i="25"/>
  <c r="G53" i="52" s="1"/>
  <c r="P42" i="25"/>
  <c r="F53" i="52" s="1"/>
  <c r="L42" i="25"/>
  <c r="E53" i="52" s="1"/>
  <c r="H42" i="25"/>
  <c r="D53" i="52" s="1"/>
  <c r="D42" i="25"/>
  <c r="C53" i="52" s="1"/>
  <c r="X43" i="24"/>
  <c r="T43" i="24"/>
  <c r="P43" i="24"/>
  <c r="L43" i="24"/>
  <c r="H43" i="24"/>
  <c r="D43" i="24"/>
  <c r="X42" i="24"/>
  <c r="H51" i="52" s="1"/>
  <c r="T42" i="24"/>
  <c r="G51" i="52" s="1"/>
  <c r="P42" i="24"/>
  <c r="F51" i="52" s="1"/>
  <c r="L42" i="24"/>
  <c r="E51" i="52" s="1"/>
  <c r="H42" i="24"/>
  <c r="D51" i="52" s="1"/>
  <c r="D42" i="24"/>
  <c r="C51" i="52" s="1"/>
  <c r="X43" i="23"/>
  <c r="T43" i="23"/>
  <c r="P43" i="23"/>
  <c r="L43" i="23"/>
  <c r="H43" i="23"/>
  <c r="D43" i="23"/>
  <c r="X42" i="23"/>
  <c r="H49" i="52" s="1"/>
  <c r="T42" i="23"/>
  <c r="G49" i="52" s="1"/>
  <c r="P42" i="23"/>
  <c r="F49" i="52" s="1"/>
  <c r="L42" i="23"/>
  <c r="E49" i="52" s="1"/>
  <c r="H42" i="23"/>
  <c r="D49" i="52" s="1"/>
  <c r="D42" i="23"/>
  <c r="C49" i="52" s="1"/>
  <c r="X43" i="22"/>
  <c r="T43" i="22"/>
  <c r="P43" i="22"/>
  <c r="L43" i="22"/>
  <c r="H43" i="22"/>
  <c r="D43" i="22"/>
  <c r="X42" i="22"/>
  <c r="H47" i="52" s="1"/>
  <c r="T42" i="22"/>
  <c r="G47" i="52" s="1"/>
  <c r="P42" i="22"/>
  <c r="F47" i="52" s="1"/>
  <c r="L42" i="22"/>
  <c r="E47" i="52" s="1"/>
  <c r="H42" i="22"/>
  <c r="D47" i="52" s="1"/>
  <c r="D42" i="22"/>
  <c r="C47" i="52" s="1"/>
  <c r="X43" i="21"/>
  <c r="T43" i="21"/>
  <c r="P43" i="21"/>
  <c r="L43" i="21"/>
  <c r="H43" i="21"/>
  <c r="D43" i="21"/>
  <c r="X42" i="21"/>
  <c r="H45" i="52" s="1"/>
  <c r="T42" i="21"/>
  <c r="G45" i="52" s="1"/>
  <c r="P42" i="21"/>
  <c r="F45" i="52" s="1"/>
  <c r="L42" i="21"/>
  <c r="E45" i="52" s="1"/>
  <c r="H42" i="21"/>
  <c r="D45" i="52" s="1"/>
  <c r="D42" i="21"/>
  <c r="C45" i="52" s="1"/>
  <c r="X43" i="20"/>
  <c r="T43" i="20"/>
  <c r="P43" i="20"/>
  <c r="L43" i="20"/>
  <c r="H43" i="20"/>
  <c r="D43" i="20"/>
  <c r="X42" i="20"/>
  <c r="H43" i="52" s="1"/>
  <c r="T42" i="20"/>
  <c r="G43" i="52" s="1"/>
  <c r="P42" i="20"/>
  <c r="F43" i="52" s="1"/>
  <c r="L42" i="20"/>
  <c r="E43" i="52" s="1"/>
  <c r="H42" i="20"/>
  <c r="D43" i="52" s="1"/>
  <c r="D42" i="52"/>
  <c r="D42" i="20"/>
  <c r="C43" i="52" s="1"/>
  <c r="X43" i="19"/>
  <c r="T43" i="19"/>
  <c r="P43" i="19"/>
  <c r="L43" i="19"/>
  <c r="H43" i="19"/>
  <c r="D43" i="19"/>
  <c r="X42" i="19"/>
  <c r="H41" i="52" s="1"/>
  <c r="T42" i="19"/>
  <c r="G41" i="52" s="1"/>
  <c r="P42" i="19"/>
  <c r="F41" i="52" s="1"/>
  <c r="L42" i="19"/>
  <c r="E41" i="52" s="1"/>
  <c r="H42" i="19"/>
  <c r="D41" i="52" s="1"/>
  <c r="D42" i="19"/>
  <c r="C41" i="52" s="1"/>
  <c r="X43" i="18"/>
  <c r="T43" i="18"/>
  <c r="P43" i="18"/>
  <c r="L43" i="18"/>
  <c r="H43" i="18"/>
  <c r="D43" i="18"/>
  <c r="X42" i="18"/>
  <c r="H39" i="52" s="1"/>
  <c r="T42" i="18"/>
  <c r="G39" i="52" s="1"/>
  <c r="P42" i="18"/>
  <c r="F39" i="52" s="1"/>
  <c r="L42" i="18"/>
  <c r="E39" i="52" s="1"/>
  <c r="H42" i="18"/>
  <c r="D39" i="52" s="1"/>
  <c r="D42" i="18"/>
  <c r="C39" i="52" s="1"/>
  <c r="C38" i="52"/>
  <c r="X43" i="17"/>
  <c r="T43" i="17"/>
  <c r="P43" i="17"/>
  <c r="L43" i="17"/>
  <c r="H43" i="17"/>
  <c r="D43" i="17"/>
  <c r="X42" i="17"/>
  <c r="H37" i="52" s="1"/>
  <c r="T42" i="17"/>
  <c r="G37" i="52" s="1"/>
  <c r="P42" i="17"/>
  <c r="F37" i="52" s="1"/>
  <c r="L42" i="17"/>
  <c r="E37" i="52" s="1"/>
  <c r="H42" i="17"/>
  <c r="D37" i="52" s="1"/>
  <c r="D42" i="17"/>
  <c r="C37" i="52" s="1"/>
  <c r="X43" i="16"/>
  <c r="T43" i="16"/>
  <c r="P43" i="16"/>
  <c r="L43" i="16"/>
  <c r="H43" i="16"/>
  <c r="I34" i="52"/>
  <c r="D43" i="16"/>
  <c r="X42" i="16"/>
  <c r="H35" i="52" s="1"/>
  <c r="T42" i="16"/>
  <c r="G35" i="52" s="1"/>
  <c r="P42" i="16"/>
  <c r="F35" i="52" s="1"/>
  <c r="L42" i="16"/>
  <c r="E35" i="52" s="1"/>
  <c r="H42" i="16"/>
  <c r="D35" i="52" s="1"/>
  <c r="D42" i="16"/>
  <c r="C35" i="52" s="1"/>
  <c r="X43" i="15"/>
  <c r="T43" i="15"/>
  <c r="P43" i="15"/>
  <c r="L43" i="15"/>
  <c r="H43" i="15"/>
  <c r="D43" i="15"/>
  <c r="X42" i="15"/>
  <c r="H33" i="52" s="1"/>
  <c r="T42" i="15"/>
  <c r="G33" i="52" s="1"/>
  <c r="P42" i="15"/>
  <c r="F33" i="52" s="1"/>
  <c r="L42" i="15"/>
  <c r="E33" i="52" s="1"/>
  <c r="H42" i="15"/>
  <c r="D33" i="52" s="1"/>
  <c r="D42" i="15"/>
  <c r="C33" i="52" s="1"/>
  <c r="X43" i="14"/>
  <c r="T43" i="14"/>
  <c r="P43" i="14"/>
  <c r="L43" i="14"/>
  <c r="H43" i="14"/>
  <c r="D43" i="14"/>
  <c r="X42" i="14"/>
  <c r="H31" i="52" s="1"/>
  <c r="T42" i="14"/>
  <c r="G31" i="52" s="1"/>
  <c r="P42" i="14"/>
  <c r="F31" i="52" s="1"/>
  <c r="L42" i="14"/>
  <c r="E31" i="52" s="1"/>
  <c r="H42" i="14"/>
  <c r="D31" i="52" s="1"/>
  <c r="D42" i="14"/>
  <c r="C31" i="52" s="1"/>
  <c r="X43" i="13"/>
  <c r="T43" i="13"/>
  <c r="P43" i="13"/>
  <c r="L43" i="13"/>
  <c r="H43" i="13"/>
  <c r="D43" i="13"/>
  <c r="X42" i="13"/>
  <c r="H29" i="52" s="1"/>
  <c r="T42" i="13"/>
  <c r="G29" i="52" s="1"/>
  <c r="P42" i="13"/>
  <c r="F29" i="52" s="1"/>
  <c r="L42" i="13"/>
  <c r="E29" i="52" s="1"/>
  <c r="H42" i="13"/>
  <c r="D29" i="52" s="1"/>
  <c r="D42" i="13"/>
  <c r="C29" i="52" s="1"/>
  <c r="X43" i="12"/>
  <c r="T43" i="12"/>
  <c r="P43" i="12"/>
  <c r="L43" i="12"/>
  <c r="H43" i="12"/>
  <c r="D43" i="12"/>
  <c r="X42" i="12"/>
  <c r="H27" i="52" s="1"/>
  <c r="T42" i="12"/>
  <c r="G27" i="52" s="1"/>
  <c r="P42" i="12"/>
  <c r="F27" i="52" s="1"/>
  <c r="L42" i="12"/>
  <c r="E27" i="52" s="1"/>
  <c r="H42" i="12"/>
  <c r="D27" i="52" s="1"/>
  <c r="D42" i="12"/>
  <c r="C27" i="52" s="1"/>
  <c r="X43" i="11"/>
  <c r="T43" i="11"/>
  <c r="P43" i="11"/>
  <c r="L43" i="11"/>
  <c r="H43" i="11"/>
  <c r="D43" i="11"/>
  <c r="X42" i="11"/>
  <c r="H25" i="52" s="1"/>
  <c r="T42" i="11"/>
  <c r="G25" i="52" s="1"/>
  <c r="P42" i="11"/>
  <c r="F25" i="52" s="1"/>
  <c r="L42" i="11"/>
  <c r="E25" i="52" s="1"/>
  <c r="H42" i="11"/>
  <c r="D25" i="52" s="1"/>
  <c r="D42" i="11"/>
  <c r="C25" i="52" s="1"/>
  <c r="X43" i="10"/>
  <c r="T43" i="10"/>
  <c r="P43" i="10"/>
  <c r="L43" i="10"/>
  <c r="H43" i="10"/>
  <c r="D43" i="10"/>
  <c r="X42" i="10"/>
  <c r="H23" i="52" s="1"/>
  <c r="T42" i="10"/>
  <c r="G23" i="52" s="1"/>
  <c r="G22" i="52"/>
  <c r="P42" i="10"/>
  <c r="F23" i="52" s="1"/>
  <c r="L42" i="10"/>
  <c r="E23" i="52" s="1"/>
  <c r="H42" i="10"/>
  <c r="D23" i="52" s="1"/>
  <c r="D22" i="52"/>
  <c r="D42" i="10"/>
  <c r="C23" i="52" s="1"/>
  <c r="X43" i="9"/>
  <c r="T43" i="9"/>
  <c r="P43" i="9"/>
  <c r="L43" i="9"/>
  <c r="H43" i="9"/>
  <c r="D43" i="9"/>
  <c r="X42" i="9"/>
  <c r="H21" i="52" s="1"/>
  <c r="T42" i="9"/>
  <c r="G21" i="52" s="1"/>
  <c r="P42" i="9"/>
  <c r="F21" i="52" s="1"/>
  <c r="L42" i="9"/>
  <c r="E21" i="52" s="1"/>
  <c r="H42" i="9"/>
  <c r="D21" i="52" s="1"/>
  <c r="D42" i="9"/>
  <c r="C21" i="52" s="1"/>
  <c r="C20" i="52"/>
  <c r="X43" i="8"/>
  <c r="T43" i="8"/>
  <c r="P43" i="8"/>
  <c r="L43" i="8"/>
  <c r="H43" i="8"/>
  <c r="D43" i="8"/>
  <c r="X42" i="8"/>
  <c r="H19" i="52" s="1"/>
  <c r="T42" i="8"/>
  <c r="G19" i="52" s="1"/>
  <c r="P42" i="8"/>
  <c r="F19" i="52" s="1"/>
  <c r="F18" i="52"/>
  <c r="L42" i="8"/>
  <c r="E19" i="52" s="1"/>
  <c r="H42" i="8"/>
  <c r="D19" i="52" s="1"/>
  <c r="D42" i="8"/>
  <c r="C19" i="52" s="1"/>
  <c r="C18" i="52"/>
  <c r="X43" i="7"/>
  <c r="T43" i="7"/>
  <c r="P43" i="7"/>
  <c r="L43" i="7"/>
  <c r="H43" i="7"/>
  <c r="D43" i="7"/>
  <c r="X42" i="7"/>
  <c r="H17" i="52" s="1"/>
  <c r="T42" i="7"/>
  <c r="G17" i="52" s="1"/>
  <c r="P42" i="7"/>
  <c r="F17" i="52" s="1"/>
  <c r="L42" i="7"/>
  <c r="E17" i="52" s="1"/>
  <c r="H42" i="7"/>
  <c r="D17" i="52" s="1"/>
  <c r="D42" i="7"/>
  <c r="C17" i="52" s="1"/>
  <c r="X43" i="6"/>
  <c r="T43" i="6"/>
  <c r="P43" i="6"/>
  <c r="L43" i="6"/>
  <c r="H43" i="6"/>
  <c r="D43" i="6"/>
  <c r="X42" i="6"/>
  <c r="H15" i="52" s="1"/>
  <c r="T42" i="6"/>
  <c r="G15" i="52" s="1"/>
  <c r="P42" i="6"/>
  <c r="F15" i="52" s="1"/>
  <c r="L42" i="6"/>
  <c r="E15" i="52" s="1"/>
  <c r="H42" i="6"/>
  <c r="D15" i="52" s="1"/>
  <c r="D42" i="6"/>
  <c r="C15" i="52" s="1"/>
  <c r="X43" i="5"/>
  <c r="T43" i="5"/>
  <c r="P43" i="5"/>
  <c r="L43" i="5"/>
  <c r="H43" i="5"/>
  <c r="D43" i="5"/>
  <c r="X42" i="5"/>
  <c r="H13" i="52" s="1"/>
  <c r="T42" i="5"/>
  <c r="G13" i="52" s="1"/>
  <c r="P42" i="5"/>
  <c r="F13" i="52" s="1"/>
  <c r="L42" i="5"/>
  <c r="E13" i="52" s="1"/>
  <c r="H42" i="5"/>
  <c r="D13" i="52" s="1"/>
  <c r="D42" i="5"/>
  <c r="C13" i="52" s="1"/>
  <c r="X43" i="4"/>
  <c r="T43" i="4"/>
  <c r="P43" i="4"/>
  <c r="L43" i="4"/>
  <c r="H43" i="4"/>
  <c r="D43" i="4"/>
  <c r="X42" i="4"/>
  <c r="H11" i="52" s="1"/>
  <c r="T42" i="4"/>
  <c r="G11" i="52" s="1"/>
  <c r="P42" i="4"/>
  <c r="F11" i="52" s="1"/>
  <c r="L42" i="4"/>
  <c r="E11" i="52" s="1"/>
  <c r="H42" i="4"/>
  <c r="D11" i="52" s="1"/>
  <c r="D42" i="4"/>
  <c r="C11" i="52" s="1"/>
  <c r="X43" i="3"/>
  <c r="T43" i="3"/>
  <c r="P43" i="3"/>
  <c r="L43" i="3"/>
  <c r="H43" i="3"/>
  <c r="D43" i="3"/>
  <c r="X42" i="3"/>
  <c r="H9" i="52" s="1"/>
  <c r="H8" i="52"/>
  <c r="T42" i="3"/>
  <c r="G9" i="52" s="1"/>
  <c r="P42" i="3"/>
  <c r="F9" i="52" s="1"/>
  <c r="L42" i="3"/>
  <c r="E9" i="52" s="1"/>
  <c r="H42" i="3"/>
  <c r="D9" i="52" s="1"/>
  <c r="D42" i="3"/>
  <c r="C9" i="52" s="1"/>
  <c r="X43" i="2"/>
  <c r="T43" i="2"/>
  <c r="P43" i="2"/>
  <c r="L43" i="2"/>
  <c r="H43" i="2"/>
  <c r="D43" i="2"/>
  <c r="X42" i="2"/>
  <c r="H7" i="52" s="1"/>
  <c r="T42" i="2"/>
  <c r="G7" i="52" s="1"/>
  <c r="P42" i="2"/>
  <c r="F7" i="52" s="1"/>
  <c r="L42" i="2"/>
  <c r="E7" i="52" s="1"/>
  <c r="H42" i="2"/>
  <c r="D7" i="52" s="1"/>
  <c r="D42" i="2"/>
  <c r="C7" i="52" s="1"/>
  <c r="C6" i="52"/>
  <c r="X43" i="1"/>
  <c r="T43" i="1"/>
  <c r="P43" i="1"/>
  <c r="L43" i="1"/>
  <c r="H43" i="1"/>
  <c r="D43" i="1"/>
  <c r="X42" i="1"/>
  <c r="H5" i="52" s="1"/>
  <c r="T42" i="1"/>
  <c r="G5" i="52" s="1"/>
  <c r="P42" i="1"/>
  <c r="F5" i="52" s="1"/>
  <c r="L42" i="1"/>
  <c r="E5" i="52" s="1"/>
  <c r="H42" i="1"/>
  <c r="D5" i="52" s="1"/>
  <c r="D42" i="1"/>
  <c r="C5" i="52" s="1"/>
  <c r="I55" i="52" l="1"/>
  <c r="W28" i="52"/>
  <c r="S3" i="52" s="1"/>
  <c r="K44" i="11"/>
  <c r="I74" i="52"/>
  <c r="I70" i="52"/>
  <c r="I62" i="52"/>
  <c r="I58" i="52"/>
  <c r="J58" i="52" s="1"/>
  <c r="I56" i="52"/>
  <c r="J56" i="52" s="1"/>
  <c r="G24" i="52"/>
  <c r="I48" i="52"/>
  <c r="J48" i="52" s="1"/>
  <c r="I42" i="52"/>
  <c r="J42" i="52" s="1"/>
  <c r="I36" i="52"/>
  <c r="J36" i="52" s="1"/>
  <c r="I30" i="52"/>
  <c r="J30" i="52" s="1"/>
  <c r="I28" i="52"/>
  <c r="J28" i="52" s="1"/>
  <c r="I22" i="52"/>
  <c r="J22" i="52" s="1"/>
  <c r="I6" i="52"/>
  <c r="J6" i="52" s="1"/>
  <c r="F103" i="52"/>
  <c r="I40" i="52"/>
  <c r="J40" i="52" s="1"/>
  <c r="F24" i="52"/>
  <c r="D24" i="52"/>
  <c r="I13" i="52"/>
  <c r="J13" i="52" s="1"/>
  <c r="J10" i="52"/>
  <c r="J100" i="52"/>
  <c r="I101" i="52"/>
  <c r="J101" i="52" s="1"/>
  <c r="I99" i="52"/>
  <c r="J98" i="52"/>
  <c r="K44" i="48"/>
  <c r="I97" i="52"/>
  <c r="J97" i="52" s="1"/>
  <c r="O44" i="48"/>
  <c r="M3" i="48" s="1"/>
  <c r="C96" i="52"/>
  <c r="J96" i="52" s="1"/>
  <c r="O44" i="47"/>
  <c r="M3" i="47" s="1"/>
  <c r="I95" i="52"/>
  <c r="J95" i="52" s="1"/>
  <c r="K44" i="47"/>
  <c r="I92" i="52"/>
  <c r="J92" i="52" s="1"/>
  <c r="I93" i="52"/>
  <c r="J93" i="52" s="1"/>
  <c r="I91" i="52"/>
  <c r="J91" i="52" s="1"/>
  <c r="K44" i="44"/>
  <c r="I89" i="52"/>
  <c r="J89" i="52" s="1"/>
  <c r="O44" i="44"/>
  <c r="M3" i="44" s="1"/>
  <c r="C88" i="52"/>
  <c r="J88" i="52" s="1"/>
  <c r="O44" i="43"/>
  <c r="M3" i="43" s="1"/>
  <c r="I87" i="52"/>
  <c r="J87" i="52" s="1"/>
  <c r="K44" i="43"/>
  <c r="E86" i="52"/>
  <c r="J84" i="52"/>
  <c r="I85" i="52"/>
  <c r="J85" i="52" s="1"/>
  <c r="I83" i="52"/>
  <c r="J83" i="52" s="1"/>
  <c r="J80" i="52"/>
  <c r="I81" i="52"/>
  <c r="J81" i="52" s="1"/>
  <c r="O44" i="40"/>
  <c r="M3" i="40" s="1"/>
  <c r="O44" i="39"/>
  <c r="M3" i="39" s="1"/>
  <c r="I79" i="52"/>
  <c r="J79" i="52" s="1"/>
  <c r="K44" i="39"/>
  <c r="I77" i="52"/>
  <c r="J77" i="52" s="1"/>
  <c r="J76" i="52"/>
  <c r="I75" i="52"/>
  <c r="J75" i="52" s="1"/>
  <c r="O44" i="37"/>
  <c r="M3" i="37" s="1"/>
  <c r="I73" i="52"/>
  <c r="J73" i="52" s="1"/>
  <c r="J72" i="52"/>
  <c r="O44" i="36"/>
  <c r="M3" i="36" s="1"/>
  <c r="O44" i="35"/>
  <c r="M3" i="35" s="1"/>
  <c r="I71" i="52"/>
  <c r="J71" i="52" s="1"/>
  <c r="K44" i="35"/>
  <c r="I69" i="52"/>
  <c r="J68" i="52"/>
  <c r="O44" i="34"/>
  <c r="M3" i="34" s="1"/>
  <c r="K44" i="34"/>
  <c r="I67" i="52"/>
  <c r="J67" i="52" s="1"/>
  <c r="O44" i="32"/>
  <c r="M3" i="32" s="1"/>
  <c r="I65" i="52"/>
  <c r="J65" i="52" s="1"/>
  <c r="J64" i="52"/>
  <c r="I63" i="52"/>
  <c r="J63" i="52" s="1"/>
  <c r="K44" i="31"/>
  <c r="O44" i="31"/>
  <c r="M3" i="31" s="1"/>
  <c r="J60" i="52"/>
  <c r="I61" i="52"/>
  <c r="J61" i="52" s="1"/>
  <c r="O44" i="30"/>
  <c r="M3" i="30" s="1"/>
  <c r="O44" i="29"/>
  <c r="M3" i="29" s="1"/>
  <c r="I59" i="52"/>
  <c r="J59" i="52" s="1"/>
  <c r="I57" i="52"/>
  <c r="J57" i="52" s="1"/>
  <c r="O44" i="28"/>
  <c r="M3" i="28" s="1"/>
  <c r="E103" i="52"/>
  <c r="I53" i="52"/>
  <c r="J53" i="52" s="1"/>
  <c r="J52" i="52"/>
  <c r="I51" i="52"/>
  <c r="J51" i="52" s="1"/>
  <c r="J50" i="52"/>
  <c r="K44" i="24"/>
  <c r="I49" i="52"/>
  <c r="J49" i="52" s="1"/>
  <c r="I47" i="52"/>
  <c r="J47" i="52" s="1"/>
  <c r="K44" i="22"/>
  <c r="J46" i="52"/>
  <c r="O44" i="22"/>
  <c r="M3" i="22" s="1"/>
  <c r="J44" i="52"/>
  <c r="I45" i="52"/>
  <c r="J45" i="52" s="1"/>
  <c r="K44" i="20"/>
  <c r="O44" i="20"/>
  <c r="M3" i="20" s="1"/>
  <c r="I43" i="52"/>
  <c r="J43" i="52" s="1"/>
  <c r="I41" i="52"/>
  <c r="J41" i="52" s="1"/>
  <c r="K44" i="18"/>
  <c r="I39" i="52"/>
  <c r="J39" i="52" s="1"/>
  <c r="I38" i="52"/>
  <c r="J38" i="52" s="1"/>
  <c r="O44" i="18"/>
  <c r="M3" i="18" s="1"/>
  <c r="I37" i="52"/>
  <c r="J37" i="52" s="1"/>
  <c r="J34" i="52"/>
  <c r="K44" i="16"/>
  <c r="O44" i="16"/>
  <c r="M3" i="16" s="1"/>
  <c r="I35" i="52"/>
  <c r="J35" i="52" s="1"/>
  <c r="I33" i="52"/>
  <c r="J33" i="52" s="1"/>
  <c r="K44" i="15"/>
  <c r="I31" i="52"/>
  <c r="J31" i="52" s="1"/>
  <c r="K44" i="14"/>
  <c r="O44" i="14"/>
  <c r="M3" i="14" s="1"/>
  <c r="I29" i="52"/>
  <c r="J29" i="52" s="1"/>
  <c r="K44" i="12"/>
  <c r="J26" i="52"/>
  <c r="O44" i="12"/>
  <c r="M3" i="12" s="1"/>
  <c r="I27" i="52"/>
  <c r="J27" i="52" s="1"/>
  <c r="H24" i="52"/>
  <c r="I25" i="52"/>
  <c r="J25" i="52" s="1"/>
  <c r="O44" i="10"/>
  <c r="M3" i="10" s="1"/>
  <c r="K44" i="10"/>
  <c r="I23" i="52"/>
  <c r="J23" i="52" s="1"/>
  <c r="I21" i="52"/>
  <c r="J21" i="52" s="1"/>
  <c r="J20" i="52"/>
  <c r="I19" i="52"/>
  <c r="J19" i="52" s="1"/>
  <c r="J18" i="52"/>
  <c r="K44" i="8"/>
  <c r="K44" i="7"/>
  <c r="I17" i="52"/>
  <c r="J17" i="52" s="1"/>
  <c r="I15" i="52"/>
  <c r="J15" i="52" s="1"/>
  <c r="J14" i="52"/>
  <c r="K44" i="6"/>
  <c r="J12" i="52"/>
  <c r="K44" i="4"/>
  <c r="I11" i="52"/>
  <c r="J11" i="52" s="1"/>
  <c r="I9" i="52"/>
  <c r="J9" i="52" s="1"/>
  <c r="K44" i="3"/>
  <c r="I7" i="52"/>
  <c r="J7" i="52" s="1"/>
  <c r="K44" i="2"/>
  <c r="I4" i="52"/>
  <c r="J4" i="52" s="1"/>
  <c r="I5" i="52"/>
  <c r="C32" i="52"/>
  <c r="J32" i="52" s="1"/>
  <c r="O44" i="1"/>
  <c r="M3" i="1" s="1"/>
  <c r="O44" i="3"/>
  <c r="M3" i="3" s="1"/>
  <c r="O44" i="5"/>
  <c r="M3" i="5" s="1"/>
  <c r="O44" i="7"/>
  <c r="M3" i="7" s="1"/>
  <c r="O44" i="9"/>
  <c r="M3" i="9" s="1"/>
  <c r="O44" i="11"/>
  <c r="M3" i="11" s="1"/>
  <c r="O44" i="13"/>
  <c r="M3" i="13" s="1"/>
  <c r="O44" i="15"/>
  <c r="M3" i="15" s="1"/>
  <c r="O44" i="17"/>
  <c r="M3" i="17" s="1"/>
  <c r="O44" i="19"/>
  <c r="M3" i="19" s="1"/>
  <c r="O44" i="21"/>
  <c r="M3" i="21" s="1"/>
  <c r="O44" i="23"/>
  <c r="M3" i="23" s="1"/>
  <c r="O44" i="25"/>
  <c r="M3" i="25" s="1"/>
  <c r="O44" i="33"/>
  <c r="M3" i="33" s="1"/>
  <c r="K44" i="36"/>
  <c r="K44" i="37"/>
  <c r="C74" i="52"/>
  <c r="K44" i="40"/>
  <c r="K44" i="41"/>
  <c r="C82" i="52"/>
  <c r="J82" i="52" s="1"/>
  <c r="K44" i="45"/>
  <c r="C90" i="52"/>
  <c r="J90" i="52" s="1"/>
  <c r="K44" i="49"/>
  <c r="D99" i="52"/>
  <c r="O44" i="49"/>
  <c r="M3" i="49" s="1"/>
  <c r="C70" i="52"/>
  <c r="C86" i="52"/>
  <c r="K44" i="33"/>
  <c r="C66" i="52"/>
  <c r="J66" i="52" s="1"/>
  <c r="C16" i="52"/>
  <c r="J16" i="52" s="1"/>
  <c r="C62" i="52"/>
  <c r="O44" i="2"/>
  <c r="M3" i="2" s="1"/>
  <c r="O44" i="4"/>
  <c r="M3" i="4" s="1"/>
  <c r="O44" i="6"/>
  <c r="M3" i="6" s="1"/>
  <c r="O44" i="8"/>
  <c r="M3" i="8" s="1"/>
  <c r="O44" i="24"/>
  <c r="M3" i="24" s="1"/>
  <c r="H103" i="52"/>
  <c r="G103" i="52"/>
  <c r="K44" i="28"/>
  <c r="K44" i="30"/>
  <c r="K44" i="32"/>
  <c r="O44" i="41"/>
  <c r="M3" i="41" s="1"/>
  <c r="O44" i="45"/>
  <c r="M3" i="45" s="1"/>
  <c r="C8" i="52"/>
  <c r="J8" i="52" s="1"/>
  <c r="C24" i="52"/>
  <c r="C69" i="52"/>
  <c r="K44" i="1"/>
  <c r="K44" i="5"/>
  <c r="K44" i="9"/>
  <c r="X28" i="52"/>
  <c r="S2" i="52" s="1"/>
  <c r="K44" i="13"/>
  <c r="K44" i="17"/>
  <c r="K44" i="19"/>
  <c r="K44" i="21"/>
  <c r="K44" i="23"/>
  <c r="K44" i="25"/>
  <c r="K44" i="29"/>
  <c r="O44" i="38"/>
  <c r="M3" i="38" s="1"/>
  <c r="K44" i="38"/>
  <c r="O44" i="42"/>
  <c r="M3" i="42" s="1"/>
  <c r="O44" i="46"/>
  <c r="M3" i="46" s="1"/>
  <c r="O44" i="50"/>
  <c r="M3" i="50" s="1"/>
  <c r="K44" i="50"/>
  <c r="C78" i="52"/>
  <c r="J78" i="52" s="1"/>
  <c r="C94" i="52"/>
  <c r="J94" i="52" s="1"/>
  <c r="K44" i="42"/>
  <c r="K44" i="46"/>
  <c r="E102" i="52" l="1"/>
  <c r="J99" i="52"/>
  <c r="J74" i="52"/>
  <c r="F102" i="52"/>
  <c r="H102" i="52"/>
  <c r="G102" i="52"/>
  <c r="I103" i="52"/>
  <c r="J54" i="52"/>
  <c r="D102" i="52"/>
  <c r="J70" i="52"/>
  <c r="J62" i="52"/>
  <c r="J69" i="52"/>
  <c r="J24" i="52"/>
  <c r="J86" i="52"/>
  <c r="I102" i="52"/>
  <c r="J5" i="52"/>
  <c r="D103" i="52"/>
  <c r="C103" i="52"/>
  <c r="C102" i="52"/>
  <c r="J55" i="52" l="1"/>
  <c r="J103" i="52" s="1"/>
  <c r="J102" i="52"/>
</calcChain>
</file>

<file path=xl/sharedStrings.xml><?xml version="1.0" encoding="utf-8"?>
<sst xmlns="http://schemas.openxmlformats.org/spreadsheetml/2006/main" count="8228" uniqueCount="1004">
  <si>
    <t>スポンサー</t>
    <phoneticPr fontId="3"/>
  </si>
  <si>
    <t>品　名</t>
    <rPh sb="0" eb="3">
      <t>ヒンメイ</t>
    </rPh>
    <phoneticPr fontId="3"/>
  </si>
  <si>
    <t>代理店</t>
    <rPh sb="0" eb="3">
      <t>ダイリテン</t>
    </rPh>
    <phoneticPr fontId="3"/>
  </si>
  <si>
    <t>担　当</t>
    <rPh sb="0" eb="3">
      <t>タントウ</t>
    </rPh>
    <phoneticPr fontId="3"/>
  </si>
  <si>
    <t>折　込　日</t>
    <rPh sb="0" eb="3">
      <t>オリコミ</t>
    </rPh>
    <rPh sb="4" eb="5">
      <t>ヒ</t>
    </rPh>
    <phoneticPr fontId="3"/>
  </si>
  <si>
    <t>サイズ</t>
    <phoneticPr fontId="3"/>
  </si>
  <si>
    <t>総枚数</t>
    <rPh sb="0" eb="1">
      <t>ソウ</t>
    </rPh>
    <rPh sb="1" eb="3">
      <t>マイスウ</t>
    </rPh>
    <phoneticPr fontId="3"/>
  </si>
  <si>
    <t>備　考</t>
    <rPh sb="0" eb="3">
      <t>ビコウ</t>
    </rPh>
    <phoneticPr fontId="3"/>
  </si>
  <si>
    <t>0501</t>
  </si>
  <si>
    <t>川崎市　川崎区</t>
  </si>
  <si>
    <t xml:space="preserve">    </t>
  </si>
  <si>
    <t>朝日</t>
    <phoneticPr fontId="3"/>
  </si>
  <si>
    <t>部数</t>
    <rPh sb="0" eb="2">
      <t>ブスウ</t>
    </rPh>
    <phoneticPr fontId="3"/>
  </si>
  <si>
    <t>配布数</t>
    <rPh sb="0" eb="2">
      <t>ハイフ</t>
    </rPh>
    <rPh sb="2" eb="3">
      <t>スウ</t>
    </rPh>
    <phoneticPr fontId="3"/>
  </si>
  <si>
    <t>毎日</t>
    <phoneticPr fontId="3"/>
  </si>
  <si>
    <t>読売</t>
    <phoneticPr fontId="3"/>
  </si>
  <si>
    <t>産経</t>
    <phoneticPr fontId="3"/>
  </si>
  <si>
    <t>東京</t>
    <phoneticPr fontId="3"/>
  </si>
  <si>
    <t>日経</t>
    <phoneticPr fontId="3"/>
  </si>
  <si>
    <t xml:space="preserve">  K</t>
  </si>
  <si>
    <t>　　　　</t>
  </si>
  <si>
    <t xml:space="preserve">   </t>
  </si>
  <si>
    <t>央　　　</t>
  </si>
  <si>
    <t>中央　　</t>
  </si>
  <si>
    <t>前　　　</t>
  </si>
  <si>
    <t>合　　　　　　　計</t>
    <rPh sb="0" eb="9">
      <t>ゴウケイ</t>
    </rPh>
    <phoneticPr fontId="3"/>
  </si>
  <si>
    <t>（</t>
    <phoneticPr fontId="3"/>
  </si>
  <si>
    <t>）</t>
    <phoneticPr fontId="3"/>
  </si>
  <si>
    <t>　　　　　　　　　　　　　　　　　　　　　　　　　　　　　　　　　　　　</t>
  </si>
  <si>
    <t>★印は主として夕刊に折込む販売店　　☆印は１部地域夕刊に折込む販売店　　</t>
  </si>
  <si>
    <t>0502</t>
  </si>
  <si>
    <t>川崎市　幸区</t>
  </si>
  <si>
    <t>南部　　</t>
  </si>
  <si>
    <t>0503</t>
  </si>
  <si>
    <t>川崎市　中原区</t>
  </si>
  <si>
    <t>原　　　</t>
  </si>
  <si>
    <t>西部　　</t>
  </si>
  <si>
    <t>東部　　</t>
  </si>
  <si>
    <t>部　　　</t>
  </si>
  <si>
    <t>0504</t>
  </si>
  <si>
    <t>川崎市　高津区</t>
  </si>
  <si>
    <t>北部　　</t>
  </si>
  <si>
    <t>0505</t>
  </si>
  <si>
    <t>川崎市　宮前区</t>
  </si>
  <si>
    <t>谷　　　</t>
  </si>
  <si>
    <t>ヶ谷　　</t>
  </si>
  <si>
    <t>0506</t>
  </si>
  <si>
    <t>川崎市　麻生区</t>
  </si>
  <si>
    <t>丘　　　</t>
  </si>
  <si>
    <t>ヶ丘　　</t>
  </si>
  <si>
    <t>0507</t>
  </si>
  <si>
    <t>川崎市　多摩区</t>
  </si>
  <si>
    <t>0508</t>
  </si>
  <si>
    <t>横浜市　鶴見区</t>
  </si>
  <si>
    <t>町　　　</t>
  </si>
  <si>
    <t>尾　　　</t>
  </si>
  <si>
    <t>0509</t>
  </si>
  <si>
    <t>横浜市　緑区</t>
  </si>
  <si>
    <t>長津田　</t>
  </si>
  <si>
    <t>Ａ　ＮＴ</t>
  </si>
  <si>
    <t>0510</t>
  </si>
  <si>
    <t>横浜市　港北区</t>
  </si>
  <si>
    <t>0511</t>
  </si>
  <si>
    <t>横浜市　神奈川区</t>
  </si>
  <si>
    <t>川　　　</t>
  </si>
  <si>
    <t>0512</t>
  </si>
  <si>
    <t>横浜市　西区</t>
  </si>
  <si>
    <t>なみ　　</t>
  </si>
  <si>
    <t>みなみ　</t>
  </si>
  <si>
    <t>合売店は、産経・東京・日経の指定ができない場合が多いのでご注意ください。</t>
  </si>
  <si>
    <t>0513</t>
  </si>
  <si>
    <t>横浜市　中区</t>
  </si>
  <si>
    <t>0514</t>
  </si>
  <si>
    <t>横浜市　南区</t>
  </si>
  <si>
    <t>0515</t>
  </si>
  <si>
    <t>横浜市　港南区</t>
  </si>
  <si>
    <t>上大岡　</t>
  </si>
  <si>
    <t>永谷　　</t>
  </si>
  <si>
    <t>Ａ永谷　</t>
  </si>
  <si>
    <t>Ａ上大岡</t>
  </si>
  <si>
    <t>Ｙ上大岡</t>
  </si>
  <si>
    <t>上永谷　</t>
  </si>
  <si>
    <t>Ａ港南台</t>
  </si>
  <si>
    <t>Ｙ上永谷</t>
  </si>
  <si>
    <t>港南台　</t>
  </si>
  <si>
    <t>Ａ日野町</t>
  </si>
  <si>
    <t>笹下　　</t>
  </si>
  <si>
    <t>Ｙ笹下　</t>
  </si>
  <si>
    <t>日野町　</t>
  </si>
  <si>
    <t>Ａ港南芹</t>
  </si>
  <si>
    <t>上大岡北</t>
  </si>
  <si>
    <t>Ｙ港南台</t>
  </si>
  <si>
    <t>港南中央</t>
  </si>
  <si>
    <t>Ｙ港南中</t>
  </si>
  <si>
    <t>港南芹ヶ</t>
  </si>
  <si>
    <t>0516</t>
  </si>
  <si>
    <t>横浜市　磯子区</t>
  </si>
  <si>
    <t>磯子　　</t>
  </si>
  <si>
    <t>洋光台　</t>
  </si>
  <si>
    <t>Ａ杉田　</t>
  </si>
  <si>
    <t>Ａ磯子　</t>
  </si>
  <si>
    <t>杉田　　</t>
  </si>
  <si>
    <t>Ａ洋光台</t>
  </si>
  <si>
    <t>Ｙ洋光台</t>
  </si>
  <si>
    <t>京急屏風</t>
  </si>
  <si>
    <t>Ａ根岸　</t>
  </si>
  <si>
    <t>Ｙ磯子　</t>
  </si>
  <si>
    <t>Ｙ杉田　</t>
  </si>
  <si>
    <t>浦　　　</t>
  </si>
  <si>
    <t>Ａ京急屏</t>
  </si>
  <si>
    <t>風浦　　</t>
  </si>
  <si>
    <t>根岸　　</t>
  </si>
  <si>
    <t>0517</t>
  </si>
  <si>
    <t>横浜市保土ヶ谷区</t>
  </si>
  <si>
    <t>保土ヶ谷</t>
  </si>
  <si>
    <t>Ｙ保土ヶ</t>
  </si>
  <si>
    <t>Ａ和田町</t>
  </si>
  <si>
    <t>Ａ保土ヶ</t>
  </si>
  <si>
    <t>谷西部　</t>
  </si>
  <si>
    <t>谷中央　</t>
  </si>
  <si>
    <t>天王町　</t>
  </si>
  <si>
    <t>上星川　</t>
  </si>
  <si>
    <t>和田町　</t>
  </si>
  <si>
    <t>Ｙ天王町</t>
  </si>
  <si>
    <t>Ａ天王町</t>
  </si>
  <si>
    <t>谷南部　</t>
  </si>
  <si>
    <t>西谷　　</t>
  </si>
  <si>
    <t>Ａ西谷　</t>
  </si>
  <si>
    <t>新井町　</t>
  </si>
  <si>
    <t>Ｙ新井町</t>
  </si>
  <si>
    <t>0518</t>
  </si>
  <si>
    <t>横浜市　旭区</t>
  </si>
  <si>
    <t>鶴ヶ峰　</t>
  </si>
  <si>
    <t>二俣川　</t>
  </si>
  <si>
    <t>Ａ若葉台</t>
  </si>
  <si>
    <t>Ａ鶴ヶ峰</t>
  </si>
  <si>
    <t>鶴ヶ峰南</t>
  </si>
  <si>
    <t>Ｙ二俣川</t>
  </si>
  <si>
    <t>白根今宿</t>
  </si>
  <si>
    <t>Ａ三ッ境</t>
  </si>
  <si>
    <t>Ａ希望ヶ</t>
  </si>
  <si>
    <t>希望ヶ丘</t>
  </si>
  <si>
    <t>Ａ二俣川</t>
  </si>
  <si>
    <t>Ｙ鶴ヶ峰</t>
  </si>
  <si>
    <t>三ッ境北</t>
  </si>
  <si>
    <t>若葉台　</t>
  </si>
  <si>
    <t>Ａ三ツ境</t>
  </si>
  <si>
    <t>鶴ヶ峰北</t>
  </si>
  <si>
    <t>Ｙ白根今</t>
  </si>
  <si>
    <t>宿　　　</t>
  </si>
  <si>
    <t>0519</t>
  </si>
  <si>
    <t>横浜市　瀬谷区</t>
  </si>
  <si>
    <t>瀬谷北部</t>
  </si>
  <si>
    <t>瀬谷　　</t>
  </si>
  <si>
    <t>Ａ瀬谷北</t>
  </si>
  <si>
    <t>瀬谷中部</t>
  </si>
  <si>
    <t>Ａ瀬谷中</t>
  </si>
  <si>
    <t>瀬谷南部</t>
  </si>
  <si>
    <t>三ッ境南</t>
  </si>
  <si>
    <t>瀬谷いず</t>
  </si>
  <si>
    <t>Ｙ瀬谷　</t>
  </si>
  <si>
    <t>み　　　</t>
  </si>
  <si>
    <t>Ａ瀬谷南</t>
  </si>
  <si>
    <t>三ッ境　</t>
  </si>
  <si>
    <t>Ｙ三ツ境</t>
  </si>
  <si>
    <t>Ｙ瀬谷南</t>
  </si>
  <si>
    <t>Ｙ瀬谷い</t>
  </si>
  <si>
    <t>ずみ　　</t>
  </si>
  <si>
    <t>0520</t>
  </si>
  <si>
    <t>横浜市　金沢区</t>
  </si>
  <si>
    <t>金沢　　</t>
  </si>
  <si>
    <t>釜利谷　</t>
  </si>
  <si>
    <t>並木　　</t>
  </si>
  <si>
    <t>Ａ並木　</t>
  </si>
  <si>
    <t>金沢文庫</t>
  </si>
  <si>
    <t>Ｙ金沢八</t>
  </si>
  <si>
    <t>景　　　</t>
  </si>
  <si>
    <t>六浦　　</t>
  </si>
  <si>
    <t>Ａ能見台</t>
  </si>
  <si>
    <t>Ｙ六浦　</t>
  </si>
  <si>
    <t>台　　　</t>
  </si>
  <si>
    <t>Ａ金沢　</t>
  </si>
  <si>
    <t>Ｙ金沢文</t>
  </si>
  <si>
    <t>庫　　　</t>
  </si>
  <si>
    <t>金沢八景</t>
  </si>
  <si>
    <t>Ａ六浦　</t>
  </si>
  <si>
    <t>Ａ金沢八</t>
  </si>
  <si>
    <t>能見台　</t>
  </si>
  <si>
    <t>0521</t>
  </si>
  <si>
    <t>横浜市　戸塚区</t>
  </si>
  <si>
    <t>戸塚中央</t>
  </si>
  <si>
    <t>戸塚西部</t>
  </si>
  <si>
    <t>Ａ戸塚中</t>
  </si>
  <si>
    <t>矢部鳥丘</t>
  </si>
  <si>
    <t>央矢部鳥</t>
  </si>
  <si>
    <t>戸塚東部</t>
  </si>
  <si>
    <t>Ａ戸塚北</t>
  </si>
  <si>
    <t>Ａ東戸塚</t>
  </si>
  <si>
    <t>Ａ戸塚東</t>
  </si>
  <si>
    <t>戸塚北部</t>
  </si>
  <si>
    <t>Ｙ戸塚平</t>
  </si>
  <si>
    <t>戸塚汲沢</t>
  </si>
  <si>
    <t>Ａ戸塚汲</t>
  </si>
  <si>
    <t>Ａ戸塚原</t>
  </si>
  <si>
    <t>戸　　　</t>
  </si>
  <si>
    <t>沢　　　</t>
  </si>
  <si>
    <t>戸塚原宿</t>
  </si>
  <si>
    <t>Ｙ東戸塚</t>
  </si>
  <si>
    <t>戸塚平戸</t>
  </si>
  <si>
    <t>Ａ新戸塚</t>
  </si>
  <si>
    <t>東戸塚　</t>
  </si>
  <si>
    <t>新戸塚　</t>
  </si>
  <si>
    <t>Ｙ戸塚汲</t>
  </si>
  <si>
    <t>戸塚大船</t>
  </si>
  <si>
    <t>Ａ戸塚大</t>
  </si>
  <si>
    <t>船　　　</t>
  </si>
  <si>
    <t>0522</t>
  </si>
  <si>
    <t>横須賀市</t>
  </si>
  <si>
    <t>追浜・田</t>
  </si>
  <si>
    <t>横須賀佐</t>
  </si>
  <si>
    <t>追浜　　</t>
  </si>
  <si>
    <t>Ａ横須賀</t>
  </si>
  <si>
    <t>Ａ北久里</t>
  </si>
  <si>
    <t>Ｙ大津　</t>
  </si>
  <si>
    <t>野　　　</t>
  </si>
  <si>
    <t>浜　　　</t>
  </si>
  <si>
    <t>横須賀中</t>
  </si>
  <si>
    <t>横須賀北</t>
  </si>
  <si>
    <t>Ｍ浦賀　</t>
  </si>
  <si>
    <t>Ａ堀ノ内</t>
  </si>
  <si>
    <t>Ｙ衣笠　</t>
  </si>
  <si>
    <t>衣笠・池</t>
  </si>
  <si>
    <t>久里浜　</t>
  </si>
  <si>
    <t>衣笠　　</t>
  </si>
  <si>
    <t>Ｙ追浜　</t>
  </si>
  <si>
    <t>Ａ久里浜</t>
  </si>
  <si>
    <t>Ｙ浦賀　</t>
  </si>
  <si>
    <t>上　　　</t>
  </si>
  <si>
    <t>堀ノ内　</t>
  </si>
  <si>
    <t>浦賀　　</t>
  </si>
  <si>
    <t>池上　　</t>
  </si>
  <si>
    <t>Ａ大矢部</t>
  </si>
  <si>
    <t>Ａ浦賀中</t>
  </si>
  <si>
    <t>南久里浜</t>
  </si>
  <si>
    <t>北久里浜</t>
  </si>
  <si>
    <t>Ｙ武山　</t>
  </si>
  <si>
    <t>大津　　</t>
  </si>
  <si>
    <t>Ａ衣笠・</t>
  </si>
  <si>
    <t>Ｍ横須賀</t>
  </si>
  <si>
    <t>Ｙ横須賀</t>
  </si>
  <si>
    <t>大矢部・</t>
  </si>
  <si>
    <t>浦賀中央</t>
  </si>
  <si>
    <t>浦賀駅前</t>
  </si>
  <si>
    <t>Ｍ久里浜</t>
  </si>
  <si>
    <t>Ｙ浦賀駅</t>
  </si>
  <si>
    <t>武山・三</t>
  </si>
  <si>
    <t>Ａ武山・</t>
  </si>
  <si>
    <t>崎口　　</t>
  </si>
  <si>
    <t>三崎口　</t>
  </si>
  <si>
    <t>Ｇ下浦　</t>
  </si>
  <si>
    <t>武山　　</t>
  </si>
  <si>
    <t>Ｇ大楠　</t>
  </si>
  <si>
    <t>Ａ追浜・</t>
  </si>
  <si>
    <t>Ｙ久里浜</t>
  </si>
  <si>
    <t>田浦　　</t>
  </si>
  <si>
    <t>合売店は、産経・東京・日経の指定ができない場合が多いのでご注意下さい。　</t>
  </si>
  <si>
    <t>0523</t>
  </si>
  <si>
    <t>三浦市</t>
  </si>
  <si>
    <t>三崎　　</t>
  </si>
  <si>
    <t>三崎・長</t>
  </si>
  <si>
    <t>Ａ三崎　</t>
  </si>
  <si>
    <t>井　　　</t>
  </si>
  <si>
    <t>0524</t>
  </si>
  <si>
    <t>逗子市</t>
  </si>
  <si>
    <t>逗子　　</t>
  </si>
  <si>
    <t>Ａ逗子　</t>
  </si>
  <si>
    <t>Ｍ逗子　</t>
  </si>
  <si>
    <t>東逗子　</t>
  </si>
  <si>
    <t>Ａ東逗子</t>
  </si>
  <si>
    <t>Ｙ逗子　</t>
  </si>
  <si>
    <t>0525</t>
  </si>
  <si>
    <t>鎌倉市</t>
  </si>
  <si>
    <t>大船西部</t>
  </si>
  <si>
    <t>大船　　</t>
  </si>
  <si>
    <t>鎌倉　　</t>
  </si>
  <si>
    <t>Ｍ湘南深</t>
  </si>
  <si>
    <t>大船中央</t>
  </si>
  <si>
    <t>Ａ大船西</t>
  </si>
  <si>
    <t>鎌倉小町</t>
  </si>
  <si>
    <t>湘南深沢</t>
  </si>
  <si>
    <t>腰越　　</t>
  </si>
  <si>
    <t>Ａ鎌倉中</t>
  </si>
  <si>
    <t>鎌倉中央</t>
  </si>
  <si>
    <t>湘南腰越</t>
  </si>
  <si>
    <t>鎌倉深沢</t>
  </si>
  <si>
    <t>Ａ鎌倉深</t>
  </si>
  <si>
    <t>Ａ鎌倉小</t>
  </si>
  <si>
    <t>Ａ腰越　</t>
  </si>
  <si>
    <t>Ｙ鎌倉深</t>
  </si>
  <si>
    <t>大船北部</t>
  </si>
  <si>
    <t>朝日新聞・読売新聞販売店扱いのみＢ１地区の折込料金です。　　　　　　　　</t>
  </si>
  <si>
    <t>0526</t>
  </si>
  <si>
    <t>藤沢市</t>
  </si>
  <si>
    <t>藤沢中央</t>
  </si>
  <si>
    <t>鵠沼　　</t>
  </si>
  <si>
    <t>Ａ藤沢中</t>
  </si>
  <si>
    <t>藤沢南部</t>
  </si>
  <si>
    <t>辻堂南部</t>
  </si>
  <si>
    <t>藤沢湘南</t>
  </si>
  <si>
    <t>藤沢西部</t>
  </si>
  <si>
    <t>Ａ善行・</t>
  </si>
  <si>
    <t>辻堂　　</t>
  </si>
  <si>
    <t>六会　　</t>
  </si>
  <si>
    <t>湘南鵠沼</t>
  </si>
  <si>
    <t>辻堂北部</t>
  </si>
  <si>
    <t>藤沢東部</t>
  </si>
  <si>
    <t>Ａ湘南鵠</t>
  </si>
  <si>
    <t>Ｙ藤沢東</t>
  </si>
  <si>
    <t>沼　　　</t>
  </si>
  <si>
    <t>善行・六</t>
  </si>
  <si>
    <t>湘南ライ</t>
  </si>
  <si>
    <t>藤沢善行</t>
  </si>
  <si>
    <t>Ａ藤沢南</t>
  </si>
  <si>
    <t>会　　　</t>
  </si>
  <si>
    <t>フタウン</t>
  </si>
  <si>
    <t>田　　　</t>
  </si>
  <si>
    <t>辻堂中央</t>
  </si>
  <si>
    <t>Ｙ藤沢善</t>
  </si>
  <si>
    <t>Ａ辻堂中</t>
  </si>
  <si>
    <t>Ａ湘南台</t>
  </si>
  <si>
    <t>行　　　</t>
  </si>
  <si>
    <t>湘南台　</t>
  </si>
  <si>
    <t>Ｙ藤沢湘</t>
  </si>
  <si>
    <t>南台　　</t>
  </si>
  <si>
    <t>藤沢北部</t>
  </si>
  <si>
    <t>Ｇ長後　</t>
  </si>
  <si>
    <t>Ｙ藤沢鵠</t>
  </si>
  <si>
    <t>藤沢大庭</t>
  </si>
  <si>
    <t>藤沢鵠沼</t>
  </si>
  <si>
    <t>Ｙ藤沢大</t>
  </si>
  <si>
    <t>庭　　　</t>
  </si>
  <si>
    <t>Ｙ辻堂北</t>
  </si>
  <si>
    <t>Ｍ藤沢東</t>
  </si>
  <si>
    <t>Ｙ藤沢中</t>
  </si>
  <si>
    <t>朝日新聞・読売新聞販売店扱いのみＢ１地区の折込料金です。但し《Ｇ長後》　</t>
  </si>
  <si>
    <t>のみＦ地区の折込料金になります。　　　　　　　　　　　　　　　　　　　　</t>
  </si>
  <si>
    <t>0527</t>
  </si>
  <si>
    <t>茅ヶ崎市・高座郡</t>
  </si>
  <si>
    <t>茅ヶ崎南</t>
  </si>
  <si>
    <t>茅ヶ崎　</t>
  </si>
  <si>
    <t>茅ヶ崎中</t>
  </si>
  <si>
    <t>Ｍ茅ヶ崎</t>
  </si>
  <si>
    <t>Ａ茅ヶ崎</t>
  </si>
  <si>
    <t>Ｙ茅ケ崎</t>
  </si>
  <si>
    <t>寒川　　</t>
  </si>
  <si>
    <t>茅ヶ崎北</t>
  </si>
  <si>
    <t>茅ヶ崎東</t>
  </si>
  <si>
    <t>Ｙ湘南海</t>
  </si>
  <si>
    <t>岸　　　</t>
  </si>
  <si>
    <t>茅ヶ崎西</t>
  </si>
  <si>
    <t>湘南海岸</t>
  </si>
  <si>
    <t>Ｙ茅ヶ崎</t>
  </si>
  <si>
    <t>海岸　　</t>
  </si>
  <si>
    <t>西海岸　</t>
  </si>
  <si>
    <t>Ｙ寒川　</t>
  </si>
  <si>
    <t>朝日新聞・読売新聞販売店扱いのみＢー１の折込料金です。　　　　　　　　　</t>
  </si>
  <si>
    <t>※印は持込部数以下では折込不可の販売店　　　　　　　　　　　　　　　　　</t>
  </si>
  <si>
    <t>0528</t>
  </si>
  <si>
    <t>平塚市</t>
  </si>
  <si>
    <t>平塚中央</t>
  </si>
  <si>
    <t>平塚東部</t>
  </si>
  <si>
    <t>Ａ平塚中</t>
  </si>
  <si>
    <t>Ｍ平塚加</t>
  </si>
  <si>
    <t>Ｙ平塚東</t>
  </si>
  <si>
    <t>藤　　　</t>
  </si>
  <si>
    <t>平塚南部</t>
  </si>
  <si>
    <t>平塚加藤</t>
  </si>
  <si>
    <t>Ａ平塚南</t>
  </si>
  <si>
    <t>Ｍ平塚西</t>
  </si>
  <si>
    <t>Ｙ平塚中</t>
  </si>
  <si>
    <t>平塚中里</t>
  </si>
  <si>
    <t>平塚西部</t>
  </si>
  <si>
    <t>平塚北部</t>
  </si>
  <si>
    <t>Ｙ平塚北</t>
  </si>
  <si>
    <t>里　　　</t>
  </si>
  <si>
    <t>平塚旭　</t>
  </si>
  <si>
    <t>平塚中原</t>
  </si>
  <si>
    <t>Ｍ平塚横</t>
  </si>
  <si>
    <t>内　　　</t>
  </si>
  <si>
    <t>平塚横内</t>
  </si>
  <si>
    <t>Ａ平塚旭</t>
  </si>
  <si>
    <t>Ｙ平塚西</t>
  </si>
  <si>
    <t>Ｍ平塚南</t>
  </si>
  <si>
    <t>Ａ平塚北</t>
  </si>
  <si>
    <t>0529</t>
  </si>
  <si>
    <t>小田原市</t>
  </si>
  <si>
    <t>国府津　</t>
  </si>
  <si>
    <t>小田原中</t>
  </si>
  <si>
    <t>Ａ小田原</t>
  </si>
  <si>
    <t>Ｍ小田原</t>
  </si>
  <si>
    <t>Ｙ国府津</t>
  </si>
  <si>
    <t>鴨宮　　</t>
  </si>
  <si>
    <t>小田原　</t>
  </si>
  <si>
    <t>Ａ鴨宮　</t>
  </si>
  <si>
    <t>Ａ国府津</t>
  </si>
  <si>
    <t>小田原南</t>
  </si>
  <si>
    <t>Ｙ鴨宮　</t>
  </si>
  <si>
    <t>小田原西</t>
  </si>
  <si>
    <t>Ｙ小田原</t>
  </si>
  <si>
    <t>報徳　　</t>
  </si>
  <si>
    <t>小田原報</t>
  </si>
  <si>
    <t>徳　　　</t>
  </si>
  <si>
    <t>Ｇ下曽我</t>
  </si>
  <si>
    <t>Ｇ下曽我はＢ３地区の折込料金です。　　　　　　　　　　　　　　　　　　　</t>
  </si>
  <si>
    <t>0531</t>
  </si>
  <si>
    <t>大和市</t>
  </si>
  <si>
    <t>大和　　</t>
  </si>
  <si>
    <t>大和中央</t>
  </si>
  <si>
    <t>Ａ大和　</t>
  </si>
  <si>
    <t>中央林間</t>
  </si>
  <si>
    <t>Ａ南林間</t>
  </si>
  <si>
    <t>大和桜ヶ</t>
  </si>
  <si>
    <t>Ａ小田急</t>
  </si>
  <si>
    <t>Ａ中央林</t>
  </si>
  <si>
    <t>桜ヶ丘　</t>
  </si>
  <si>
    <t>間　　　</t>
  </si>
  <si>
    <t>小田急桜</t>
  </si>
  <si>
    <t>Ｙ大和桜</t>
  </si>
  <si>
    <t>南林間　</t>
  </si>
  <si>
    <t>南林間西</t>
  </si>
  <si>
    <t>Ｙ大和中</t>
  </si>
  <si>
    <t>桜ケ丘　</t>
  </si>
  <si>
    <t>0532</t>
  </si>
  <si>
    <t>厚木市</t>
  </si>
  <si>
    <t>厚木中央</t>
  </si>
  <si>
    <t>本厚木西</t>
  </si>
  <si>
    <t>本厚木　</t>
  </si>
  <si>
    <t>Ｙ厚木南</t>
  </si>
  <si>
    <t>Ａ厚木中</t>
  </si>
  <si>
    <t>厚木西部</t>
  </si>
  <si>
    <t>Ａ厚木北</t>
  </si>
  <si>
    <t>厚木北部</t>
  </si>
  <si>
    <t>Ａ厚木愛</t>
  </si>
  <si>
    <t>Ａ厚木西</t>
  </si>
  <si>
    <t>甲　　　</t>
  </si>
  <si>
    <t>厚木愛甲</t>
  </si>
  <si>
    <t>厚木南部</t>
  </si>
  <si>
    <t>厚木山際</t>
  </si>
  <si>
    <t>Ｙ厚木西</t>
  </si>
  <si>
    <t>Ｙ厚木中</t>
  </si>
  <si>
    <t>厚木清川</t>
  </si>
  <si>
    <t>Ｙ厚木山</t>
  </si>
  <si>
    <t>際　　　</t>
  </si>
  <si>
    <t>厚木鳶尾</t>
  </si>
  <si>
    <t>Ｙ厚木鳶</t>
  </si>
  <si>
    <t>Ｙ厚木北</t>
  </si>
  <si>
    <t>0533</t>
  </si>
  <si>
    <t>伊勢原市</t>
  </si>
  <si>
    <t>伊勢原　</t>
  </si>
  <si>
    <t>Ｙ伊勢原</t>
  </si>
  <si>
    <t>Ａ伊勢原</t>
  </si>
  <si>
    <t>伊勢原南</t>
  </si>
  <si>
    <t>伊勢原西</t>
  </si>
  <si>
    <t>伊勢原中</t>
  </si>
  <si>
    <t>0534</t>
  </si>
  <si>
    <t>秦野市</t>
  </si>
  <si>
    <t>秦野　　</t>
  </si>
  <si>
    <t>Ｙ秦野　</t>
  </si>
  <si>
    <t>Ａ渋沢　</t>
  </si>
  <si>
    <t>渋沢　　</t>
  </si>
  <si>
    <t>秦野東海</t>
  </si>
  <si>
    <t>Ｙ渋沢中</t>
  </si>
  <si>
    <t>Ａ鶴巻・</t>
  </si>
  <si>
    <t>Ｙ秦野東</t>
  </si>
  <si>
    <t>大前　　</t>
  </si>
  <si>
    <t>東海大前</t>
  </si>
  <si>
    <t>海大前　</t>
  </si>
  <si>
    <t>鶴巻・東</t>
  </si>
  <si>
    <t>渋沢中央</t>
  </si>
  <si>
    <t>Ａ秦野　</t>
  </si>
  <si>
    <t>0535</t>
  </si>
  <si>
    <t>足柄上郡</t>
  </si>
  <si>
    <t>Ｇ開成町</t>
  </si>
  <si>
    <t>Ｇ山北　</t>
  </si>
  <si>
    <t>Ｇ大井松</t>
  </si>
  <si>
    <t>合売店の銘柄指定はできません。　　　　　　　　　　　　　　　　　　　　　</t>
  </si>
  <si>
    <t>0536</t>
  </si>
  <si>
    <t>足柄下郡</t>
  </si>
  <si>
    <t>湯河原　</t>
  </si>
  <si>
    <t>Ｙ湯河原</t>
  </si>
  <si>
    <t>Ｇ真鶴　</t>
  </si>
  <si>
    <t>Ｇ箱根　</t>
  </si>
  <si>
    <t>0537</t>
  </si>
  <si>
    <t>南足柄市</t>
  </si>
  <si>
    <t>Ｇ南足柄</t>
  </si>
  <si>
    <t>0538</t>
  </si>
  <si>
    <t>座間市</t>
  </si>
  <si>
    <t>相武台　</t>
  </si>
  <si>
    <t>Ｙ座間　</t>
  </si>
  <si>
    <t>相武台前</t>
  </si>
  <si>
    <t>Ａ相武台</t>
  </si>
  <si>
    <t>座間　　</t>
  </si>
  <si>
    <t>Ｙ相武台</t>
  </si>
  <si>
    <t>Ａ新相武</t>
  </si>
  <si>
    <t>相模野　</t>
  </si>
  <si>
    <t>Ｙさがみ</t>
  </si>
  <si>
    <t>Ａ相模野</t>
  </si>
  <si>
    <t>新相武台</t>
  </si>
  <si>
    <t>さがみ野</t>
  </si>
  <si>
    <t>0540</t>
  </si>
  <si>
    <t>中郡</t>
  </si>
  <si>
    <t>大磯　　</t>
  </si>
  <si>
    <t>Ｍ大磯　</t>
  </si>
  <si>
    <t>Ａ大磯　</t>
  </si>
  <si>
    <t>二宮　　</t>
  </si>
  <si>
    <t>国府本郷</t>
  </si>
  <si>
    <t>Ｍ国府本</t>
  </si>
  <si>
    <t>Ａ二宮　</t>
  </si>
  <si>
    <t>Ｙ二宮　</t>
  </si>
  <si>
    <t>郷　　　</t>
  </si>
  <si>
    <t>0541</t>
  </si>
  <si>
    <t>三浦郡（葉山町）</t>
  </si>
  <si>
    <t>葉山　　</t>
  </si>
  <si>
    <t>Ｍ葉山　</t>
  </si>
  <si>
    <t>Ａ葉山　</t>
  </si>
  <si>
    <t>0542</t>
  </si>
  <si>
    <t>綾瀬市</t>
  </si>
  <si>
    <t>綾瀬中央</t>
  </si>
  <si>
    <t>綾瀬　　</t>
  </si>
  <si>
    <t>Ａ綾瀬中</t>
  </si>
  <si>
    <t>Ｙ綾瀬　</t>
  </si>
  <si>
    <t>Ｙ相模大</t>
  </si>
  <si>
    <t>相模大塚</t>
  </si>
  <si>
    <t>塚　　　</t>
  </si>
  <si>
    <t>0543</t>
  </si>
  <si>
    <t>海老名市</t>
  </si>
  <si>
    <t>海老名・</t>
  </si>
  <si>
    <t>Ａ海老名</t>
  </si>
  <si>
    <t>綾瀬西部</t>
  </si>
  <si>
    <t>海老名西</t>
  </si>
  <si>
    <t>Ｙ海老名</t>
  </si>
  <si>
    <t>海老名東</t>
  </si>
  <si>
    <t>海老名南</t>
  </si>
  <si>
    <t>0544</t>
  </si>
  <si>
    <t>愛甲郡</t>
  </si>
  <si>
    <t>Ｇ中津（</t>
  </si>
  <si>
    <t>Ｇ中津　</t>
  </si>
  <si>
    <t>厚木愛川</t>
  </si>
  <si>
    <t>Ｓ厚木愛</t>
  </si>
  <si>
    <t>Ｓ除く）</t>
  </si>
  <si>
    <t>Ｇ愛川（</t>
  </si>
  <si>
    <t>Ｇ愛川　</t>
  </si>
  <si>
    <t>0550</t>
  </si>
  <si>
    <t>横浜市　泉区</t>
  </si>
  <si>
    <t>戸塚中田</t>
  </si>
  <si>
    <t>Ｙ和泉　</t>
  </si>
  <si>
    <t>緑園弥生</t>
  </si>
  <si>
    <t>Ａいずみ</t>
  </si>
  <si>
    <t>いずみ中</t>
  </si>
  <si>
    <t>Ａ緑園弥</t>
  </si>
  <si>
    <t>Ｙ緑園弥</t>
  </si>
  <si>
    <t>生台　　</t>
  </si>
  <si>
    <t>いずみ野</t>
  </si>
  <si>
    <t>和泉　　</t>
  </si>
  <si>
    <t>0551</t>
  </si>
  <si>
    <t>横浜市　栄区</t>
  </si>
  <si>
    <t>本郷台駅</t>
  </si>
  <si>
    <t>大船東部</t>
  </si>
  <si>
    <t>本郷台　</t>
  </si>
  <si>
    <t>Ａ大船東</t>
  </si>
  <si>
    <t>本郷台西</t>
  </si>
  <si>
    <t>Ａ大船北</t>
  </si>
  <si>
    <t>Ａ本郷台</t>
  </si>
  <si>
    <t>0552</t>
  </si>
  <si>
    <t>横浜市　青葉区</t>
  </si>
  <si>
    <t>青葉台　</t>
  </si>
  <si>
    <t>Ａ長津田</t>
  </si>
  <si>
    <t>Ａ青葉台</t>
  </si>
  <si>
    <t>Ｇ藤ヶ丘</t>
  </si>
  <si>
    <t>Ｇたまプ</t>
  </si>
  <si>
    <t>ラーザ　</t>
  </si>
  <si>
    <t>Ｇあざみ</t>
  </si>
  <si>
    <t>0553</t>
  </si>
  <si>
    <t>横浜市　都筑区</t>
  </si>
  <si>
    <t>ＮＴ池辺</t>
  </si>
  <si>
    <t>Ｙ高田Ｎ</t>
  </si>
  <si>
    <t>港北ＮＴ</t>
  </si>
  <si>
    <t>Ａ）ＮＴ</t>
  </si>
  <si>
    <t>Ｔ　　　</t>
  </si>
  <si>
    <t>池辺　　</t>
  </si>
  <si>
    <t>Ｙ港北Ｎ</t>
  </si>
  <si>
    <t>高田ＮＴ</t>
  </si>
  <si>
    <t>Ａ港北Ｎ</t>
  </si>
  <si>
    <t>Ｔつづき</t>
  </si>
  <si>
    <t>Ｔ東部　</t>
  </si>
  <si>
    <t>都筑高田</t>
  </si>
  <si>
    <t>つづき　</t>
  </si>
  <si>
    <t>Ｔ都筑高</t>
  </si>
  <si>
    <t>0554</t>
  </si>
  <si>
    <t>相模原市　緑区</t>
  </si>
  <si>
    <t>橋本　　</t>
  </si>
  <si>
    <t>橋本西部</t>
  </si>
  <si>
    <t>橋本・相</t>
  </si>
  <si>
    <t>Ａ橋本　</t>
  </si>
  <si>
    <t>Ａ上溝・</t>
  </si>
  <si>
    <t>模原　　</t>
  </si>
  <si>
    <t>上溝・橋</t>
  </si>
  <si>
    <t>橋本中央</t>
  </si>
  <si>
    <t>田名大沢</t>
  </si>
  <si>
    <t>本　　　</t>
  </si>
  <si>
    <t>Ｇ藤野　</t>
  </si>
  <si>
    <t>Ｙ大沢　</t>
  </si>
  <si>
    <t>大沢　　</t>
  </si>
  <si>
    <t>津久井　</t>
  </si>
  <si>
    <t>Ｇ津久井</t>
  </si>
  <si>
    <t>Ｙ橋本西</t>
  </si>
  <si>
    <t>（Ｓ除く</t>
  </si>
  <si>
    <t>東部Ｓ除</t>
  </si>
  <si>
    <t>Ｇ相模湖</t>
  </si>
  <si>
    <t>ＳＴ除く</t>
  </si>
  <si>
    <t>0555</t>
  </si>
  <si>
    <t>相模原市　中央区</t>
  </si>
  <si>
    <t>相模原　</t>
  </si>
  <si>
    <t>Ｇ田名　</t>
  </si>
  <si>
    <t>淵野辺中</t>
  </si>
  <si>
    <t>Ａ相模原</t>
  </si>
  <si>
    <t>Ａ新相模</t>
  </si>
  <si>
    <t>淵野辺　</t>
  </si>
  <si>
    <t>Ｙ新相模</t>
  </si>
  <si>
    <t>淵野辺西</t>
  </si>
  <si>
    <t>Ａ淵野辺</t>
  </si>
  <si>
    <t>新相模原</t>
  </si>
  <si>
    <t>Ｙ上溝　</t>
  </si>
  <si>
    <t>淵野辺南</t>
  </si>
  <si>
    <t>Ｙ淵野辺</t>
  </si>
  <si>
    <t>相模原中</t>
  </si>
  <si>
    <t>淵野辺北</t>
  </si>
  <si>
    <t>南橋本　</t>
  </si>
  <si>
    <t>上溝　　</t>
  </si>
  <si>
    <t>0556</t>
  </si>
  <si>
    <t>相模原市　南区</t>
  </si>
  <si>
    <t>相模大野</t>
  </si>
  <si>
    <t>相模原南</t>
  </si>
  <si>
    <t>Ａ古淵　</t>
  </si>
  <si>
    <t>Ａ大沼　</t>
  </si>
  <si>
    <t>央・南部</t>
  </si>
  <si>
    <t>相模原み</t>
  </si>
  <si>
    <t>鶴ヶ丘中</t>
  </si>
  <si>
    <t>Ａ相模大</t>
  </si>
  <si>
    <t>野西部　</t>
  </si>
  <si>
    <t>大沼　　</t>
  </si>
  <si>
    <t>古淵　　</t>
  </si>
  <si>
    <t>Ｙ鶴ヶ丘</t>
  </si>
  <si>
    <t>東林間　</t>
  </si>
  <si>
    <t>Ｙ東林間</t>
  </si>
  <si>
    <t>Ｍ相模原</t>
  </si>
  <si>
    <t>野中央　</t>
  </si>
  <si>
    <t>Ｓ相模原</t>
  </si>
  <si>
    <t>中央南部</t>
  </si>
  <si>
    <t>新聞名</t>
  </si>
  <si>
    <t>朝日新聞</t>
  </si>
  <si>
    <t>毎日新聞</t>
  </si>
  <si>
    <t>読売新聞</t>
  </si>
  <si>
    <t>産経新聞</t>
  </si>
  <si>
    <t>東京新聞</t>
  </si>
  <si>
    <t>日経新聞</t>
    <phoneticPr fontId="3"/>
  </si>
  <si>
    <t>総折込枚数</t>
    <rPh sb="3" eb="4">
      <t>マイ</t>
    </rPh>
    <phoneticPr fontId="5"/>
  </si>
  <si>
    <t>コード</t>
  </si>
  <si>
    <t>枚　　数</t>
    <rPh sb="0" eb="1">
      <t>マイ</t>
    </rPh>
    <phoneticPr fontId="5"/>
  </si>
  <si>
    <t>市郡名</t>
  </si>
  <si>
    <t>配布数</t>
  </si>
  <si>
    <t>総配布数</t>
  </si>
  <si>
    <t>川崎市（幸区）</t>
  </si>
  <si>
    <t>川崎市（中原区）</t>
  </si>
  <si>
    <t>川崎市（高津区）</t>
  </si>
  <si>
    <t>川崎市（宮前区）</t>
  </si>
  <si>
    <t>川崎市（麻生区）</t>
  </si>
  <si>
    <t>川崎市（多摩区）</t>
  </si>
  <si>
    <t>横浜市（鶴見区）</t>
  </si>
  <si>
    <t>横浜市（緑区）</t>
  </si>
  <si>
    <t>横浜市（港北区）</t>
  </si>
  <si>
    <t>横浜市（神奈川区）</t>
  </si>
  <si>
    <t>横浜市（西区）</t>
  </si>
  <si>
    <t>横浜市（中区）</t>
  </si>
  <si>
    <t>横浜市（南区）</t>
  </si>
  <si>
    <t>横浜市（港南区）</t>
  </si>
  <si>
    <t>横浜市（磯子区）</t>
  </si>
  <si>
    <t>横浜市（保土ケ谷区）</t>
  </si>
  <si>
    <t>横浜市（旭区）</t>
  </si>
  <si>
    <t>横浜市（瀬谷区）</t>
  </si>
  <si>
    <t>横浜市（金沢区）</t>
  </si>
  <si>
    <t>横浜市（戸塚区）</t>
  </si>
  <si>
    <t>茅ケ崎市・高座郡</t>
  </si>
  <si>
    <t>横浜市（栄区）</t>
  </si>
  <si>
    <t>横浜市（青葉区）</t>
  </si>
  <si>
    <t>横浜市（都筑区）</t>
  </si>
  <si>
    <t>相模原市(緑区）</t>
    <rPh sb="5" eb="7">
      <t>ミドリク</t>
    </rPh>
    <phoneticPr fontId="5"/>
  </si>
  <si>
    <t>相模原市(中央区）</t>
    <rPh sb="5" eb="7">
      <t>チュウオウ</t>
    </rPh>
    <rPh sb="7" eb="8">
      <t>ミドリク</t>
    </rPh>
    <phoneticPr fontId="5"/>
  </si>
  <si>
    <t>相模原市(南区）</t>
    <rPh sb="5" eb="6">
      <t>ミナミ</t>
    </rPh>
    <rPh sb="6" eb="7">
      <t>ミドリク</t>
    </rPh>
    <phoneticPr fontId="5"/>
  </si>
  <si>
    <t>枚数合計</t>
    <rPh sb="0" eb="1">
      <t>マイ</t>
    </rPh>
    <phoneticPr fontId="5"/>
  </si>
  <si>
    <t>配布数合計</t>
  </si>
  <si>
    <t>＊　525・526・527の朝日新聞販売店扱いのみB-1地区、同じ地区の読売新聞販売店はB-6地区の折込料金です。但し、526の合）長後は、F地区の折込料金です。　</t>
    <rPh sb="14" eb="16">
      <t>アサヒ</t>
    </rPh>
    <rPh sb="16" eb="18">
      <t>シンブン</t>
    </rPh>
    <rPh sb="18" eb="21">
      <t>ハンバイテン</t>
    </rPh>
    <rPh sb="21" eb="22">
      <t>アツカ</t>
    </rPh>
    <rPh sb="28" eb="30">
      <t>チク</t>
    </rPh>
    <rPh sb="31" eb="32">
      <t>オナ</t>
    </rPh>
    <rPh sb="33" eb="35">
      <t>チク</t>
    </rPh>
    <rPh sb="36" eb="38">
      <t>ヨミウリ</t>
    </rPh>
    <rPh sb="38" eb="40">
      <t>シンブン</t>
    </rPh>
    <rPh sb="40" eb="43">
      <t>ハンバイテン</t>
    </rPh>
    <rPh sb="50" eb="52">
      <t>オリコミ</t>
    </rPh>
    <rPh sb="52" eb="54">
      <t>リョウキン</t>
    </rPh>
    <phoneticPr fontId="5"/>
  </si>
  <si>
    <t>＊　529の合）下曽我は、B-3地区の折込料金です。</t>
    <rPh sb="6" eb="7">
      <t>ゴウ</t>
    </rPh>
    <rPh sb="8" eb="11">
      <t>シモソガ</t>
    </rPh>
    <rPh sb="16" eb="18">
      <t>チク</t>
    </rPh>
    <rPh sb="19" eb="21">
      <t>オリコミ</t>
    </rPh>
    <rPh sb="21" eb="23">
      <t>リョウキン</t>
    </rPh>
    <phoneticPr fontId="5"/>
  </si>
  <si>
    <t>川崎市（川崎区）</t>
    <phoneticPr fontId="3"/>
  </si>
  <si>
    <t>横浜市（泉区）</t>
    <phoneticPr fontId="3"/>
  </si>
  <si>
    <t>神奈川新聞</t>
    <rPh sb="0" eb="3">
      <t>カナガワ</t>
    </rPh>
    <rPh sb="3" eb="5">
      <t>シンブン</t>
    </rPh>
    <phoneticPr fontId="3"/>
  </si>
  <si>
    <t>小計</t>
  </si>
  <si>
    <t>藤沢市</t>
    <phoneticPr fontId="3"/>
  </si>
  <si>
    <t>東戸塚南</t>
  </si>
  <si>
    <t>Ｙ辻堂南</t>
  </si>
  <si>
    <t>Ｙ古淵　</t>
  </si>
  <si>
    <t>Ｙ西藤沢</t>
  </si>
  <si>
    <t>西藤沢　</t>
  </si>
  <si>
    <t>横浜根岸</t>
  </si>
  <si>
    <t>Ｙ横浜根</t>
  </si>
  <si>
    <t>Ｙ葉山　</t>
  </si>
  <si>
    <t>港南西部</t>
  </si>
  <si>
    <t>Ｙ港南西</t>
  </si>
  <si>
    <t>大和南林</t>
  </si>
  <si>
    <t>間相模大</t>
  </si>
  <si>
    <t>能見台富</t>
  </si>
  <si>
    <t>岡　　　</t>
  </si>
  <si>
    <t>Ｙ戸塚中</t>
  </si>
  <si>
    <t>栢山　　</t>
  </si>
  <si>
    <t>Ａ栢山　</t>
  </si>
  <si>
    <t>Ｙ三ッ境</t>
  </si>
  <si>
    <t>Ｙ戸塚原</t>
  </si>
  <si>
    <t>大船・北</t>
  </si>
  <si>
    <t>Ａ大船・</t>
  </si>
  <si>
    <t>北鎌倉　</t>
  </si>
  <si>
    <t>・座間　</t>
  </si>
  <si>
    <t>Ａ釜利谷</t>
  </si>
  <si>
    <t>大船・西</t>
  </si>
  <si>
    <t>京町　　</t>
  </si>
  <si>
    <t>Ｔ大島　</t>
  </si>
  <si>
    <t>Ｔ小田　</t>
  </si>
  <si>
    <t>Ｔ川中島</t>
  </si>
  <si>
    <t>Ｔ八丁畷</t>
  </si>
  <si>
    <t>Ｔ川崎区</t>
  </si>
  <si>
    <t>Ｔ旭町　</t>
  </si>
  <si>
    <t>Ｔ川崎大</t>
  </si>
  <si>
    <t>師　　　</t>
  </si>
  <si>
    <t>川崎南　</t>
  </si>
  <si>
    <t>小田　　</t>
  </si>
  <si>
    <t>川崎駅前</t>
  </si>
  <si>
    <t>川崎大師</t>
  </si>
  <si>
    <t>川崎中央</t>
  </si>
  <si>
    <t>・大島　</t>
  </si>
  <si>
    <t>渡田　　</t>
  </si>
  <si>
    <t>川崎区中</t>
  </si>
  <si>
    <t>川中島　</t>
  </si>
  <si>
    <t>八丁畷　</t>
  </si>
  <si>
    <t>Ａ京町　</t>
  </si>
  <si>
    <t>大島　　</t>
  </si>
  <si>
    <t>旭町　　</t>
  </si>
  <si>
    <t>Ｙ川崎南</t>
  </si>
  <si>
    <t>Ｙ川崎駅</t>
  </si>
  <si>
    <t>Ｙ川崎大</t>
  </si>
  <si>
    <t>幸町　　</t>
  </si>
  <si>
    <t>新川崎　</t>
  </si>
  <si>
    <t>Ｔ小倉　</t>
  </si>
  <si>
    <t>Ｔ戸手　</t>
  </si>
  <si>
    <t>Ｔ鹿島田</t>
  </si>
  <si>
    <t>Ａ幸町　</t>
  </si>
  <si>
    <t>Ａ新川崎</t>
  </si>
  <si>
    <t>川崎駅西</t>
  </si>
  <si>
    <t>口　　　</t>
  </si>
  <si>
    <t>鹿島田　</t>
  </si>
  <si>
    <t>武蔵小杉</t>
  </si>
  <si>
    <t>塚越　　</t>
  </si>
  <si>
    <t>北加瀬　</t>
  </si>
  <si>
    <t>南加瀬　</t>
  </si>
  <si>
    <t>戸手　　</t>
  </si>
  <si>
    <t>小倉　　</t>
  </si>
  <si>
    <t>Ｙ武蔵小</t>
  </si>
  <si>
    <t>杉南部　</t>
  </si>
  <si>
    <t>Ｙ新川崎</t>
  </si>
  <si>
    <t>Ｙ鹿島田</t>
  </si>
  <si>
    <t>西口　　</t>
  </si>
  <si>
    <t>元住吉　</t>
  </si>
  <si>
    <t>小杉　　</t>
  </si>
  <si>
    <t>新城　　</t>
  </si>
  <si>
    <t>溝ノ口東</t>
  </si>
  <si>
    <t>Ｔ井田元</t>
  </si>
  <si>
    <t>住吉　　</t>
  </si>
  <si>
    <t>Ａ小杉　</t>
  </si>
  <si>
    <t>Ａ武蔵小</t>
  </si>
  <si>
    <t>杉　　　</t>
  </si>
  <si>
    <t>Ｔ武蔵小</t>
  </si>
  <si>
    <t>Ｔ新城　</t>
  </si>
  <si>
    <t>Ａ元住吉</t>
  </si>
  <si>
    <t>武蔵中原</t>
  </si>
  <si>
    <t>井田元住</t>
  </si>
  <si>
    <t>吉・武蔵</t>
  </si>
  <si>
    <t>新城・中</t>
  </si>
  <si>
    <t>Ａ新城　</t>
  </si>
  <si>
    <t>新丸子　</t>
  </si>
  <si>
    <t>吉　　　</t>
  </si>
  <si>
    <t>Ｙ武蔵中</t>
  </si>
  <si>
    <t>杉西部　</t>
  </si>
  <si>
    <t>杉中央　</t>
  </si>
  <si>
    <t>Ａ溝の口</t>
  </si>
  <si>
    <t>溝の口　</t>
  </si>
  <si>
    <t>梶ヶ谷溝</t>
  </si>
  <si>
    <t>ノ口西部</t>
  </si>
  <si>
    <t>Ｔ子母口</t>
  </si>
  <si>
    <t>作延　　</t>
  </si>
  <si>
    <t>Ａ梶ヶ谷</t>
  </si>
  <si>
    <t>溝ノ口西</t>
  </si>
  <si>
    <t>溝の口高</t>
  </si>
  <si>
    <t>津　　　</t>
  </si>
  <si>
    <t>武蔵新城</t>
  </si>
  <si>
    <t>子母口　</t>
  </si>
  <si>
    <t>武蔵溝口</t>
  </si>
  <si>
    <t>Ｍ溝の口</t>
  </si>
  <si>
    <t>Ｙ武蔵新</t>
  </si>
  <si>
    <t>城　　　</t>
  </si>
  <si>
    <t>Ｙ溝の口</t>
  </si>
  <si>
    <t>高津　　</t>
  </si>
  <si>
    <t>Ｍ作延　</t>
  </si>
  <si>
    <t>鷺沼　　</t>
  </si>
  <si>
    <t>宮前　　</t>
  </si>
  <si>
    <t>向ヶ丘　</t>
  </si>
  <si>
    <t>宮崎　　</t>
  </si>
  <si>
    <t>宮前平　</t>
  </si>
  <si>
    <t>宮崎台　</t>
  </si>
  <si>
    <t>Ｔ宮前区</t>
  </si>
  <si>
    <t>Ａ向ヶ丘</t>
  </si>
  <si>
    <t>Ｔ鷺沼　</t>
  </si>
  <si>
    <t>Ａ宮崎　</t>
  </si>
  <si>
    <t>Ａ宮前平</t>
  </si>
  <si>
    <t>Ａ宮前　</t>
  </si>
  <si>
    <t>Ａ宮崎台</t>
  </si>
  <si>
    <t>宮前梶ヶ</t>
  </si>
  <si>
    <t>蔵敷　　</t>
  </si>
  <si>
    <t>溝の口西</t>
  </si>
  <si>
    <t>野川　　</t>
  </si>
  <si>
    <t>鷺沼・宮</t>
  </si>
  <si>
    <t>宮前区中</t>
  </si>
  <si>
    <t>Ｙ蔵敷　</t>
  </si>
  <si>
    <t>Ａ鷺沼　</t>
  </si>
  <si>
    <t>Ｙ宮前梶</t>
  </si>
  <si>
    <t>Ｙ鷺沼　</t>
  </si>
  <si>
    <t>百合ヶ丘</t>
  </si>
  <si>
    <t>新百合　</t>
  </si>
  <si>
    <t>柿生　　</t>
  </si>
  <si>
    <t>Ａ柿生　</t>
  </si>
  <si>
    <t>Ａ新百合</t>
  </si>
  <si>
    <t>柿生南部</t>
  </si>
  <si>
    <t>新百合ヶ</t>
  </si>
  <si>
    <t>Ｙ百合ヶ</t>
  </si>
  <si>
    <t>丘南部　</t>
  </si>
  <si>
    <t>Ｙ新百合</t>
  </si>
  <si>
    <t>登戸　　</t>
  </si>
  <si>
    <t>生田　　</t>
  </si>
  <si>
    <t>稲田堤　</t>
  </si>
  <si>
    <t>ランド前</t>
  </si>
  <si>
    <t>向ヶ丘遊</t>
  </si>
  <si>
    <t>園中野島</t>
  </si>
  <si>
    <t>Ａ稲田堤</t>
  </si>
  <si>
    <t>Ａ登戸　</t>
  </si>
  <si>
    <t>Ａ向丘遊</t>
  </si>
  <si>
    <t>Ａ生田　</t>
  </si>
  <si>
    <t>Ａ南生田</t>
  </si>
  <si>
    <t>園　　　</t>
  </si>
  <si>
    <t>生田稲田</t>
  </si>
  <si>
    <t>堤　　　</t>
  </si>
  <si>
    <t>Ｙ向ヶ丘</t>
  </si>
  <si>
    <t>遊園　　</t>
  </si>
  <si>
    <t>Ｙ生田稲</t>
  </si>
  <si>
    <t>田堤　　</t>
  </si>
  <si>
    <t>Ｙ登戸　</t>
  </si>
  <si>
    <t>園中ノ島</t>
  </si>
  <si>
    <t>市場　　</t>
  </si>
  <si>
    <t>矢向　　</t>
  </si>
  <si>
    <t>鶴見　　</t>
  </si>
  <si>
    <t>潮田本町</t>
  </si>
  <si>
    <t>鶴見寺尾</t>
  </si>
  <si>
    <t>Ｔ矢向　</t>
  </si>
  <si>
    <t>Ａ鶴見　</t>
  </si>
  <si>
    <t>Ａ市場　</t>
  </si>
  <si>
    <t>Ａ鶴見寺</t>
  </si>
  <si>
    <t>新子安・</t>
  </si>
  <si>
    <t>生麦　　</t>
  </si>
  <si>
    <t>鶴見東部</t>
  </si>
  <si>
    <t>鶴見南部</t>
  </si>
  <si>
    <t>鶴見末吉</t>
  </si>
  <si>
    <t>寺尾　　</t>
  </si>
  <si>
    <t>大口・東</t>
  </si>
  <si>
    <t>潮田生麦</t>
  </si>
  <si>
    <t>鶴見北部</t>
  </si>
  <si>
    <t>Ｍ潮田本</t>
  </si>
  <si>
    <t>鶴見市場</t>
  </si>
  <si>
    <t>Ｙ新子安</t>
  </si>
  <si>
    <t>・生麦　</t>
  </si>
  <si>
    <t>Ｙ鶴見末</t>
  </si>
  <si>
    <t>Ｙ寺尾　</t>
  </si>
  <si>
    <t>Ｙ大口・</t>
  </si>
  <si>
    <t>東寺尾　</t>
  </si>
  <si>
    <t>Ａ矢向　</t>
  </si>
  <si>
    <t>Ｙ鶴見東</t>
  </si>
  <si>
    <t>中山　　</t>
  </si>
  <si>
    <t>ＮＴ川和</t>
  </si>
  <si>
    <t>・白山　</t>
  </si>
  <si>
    <t>鴨居　　</t>
  </si>
  <si>
    <t>Ｙみどり</t>
  </si>
  <si>
    <t>Ａ中山　</t>
  </si>
  <si>
    <t>川和白山</t>
  </si>
  <si>
    <t>Ａ鴨居　</t>
  </si>
  <si>
    <t>みどり北</t>
  </si>
  <si>
    <t>日吉　　</t>
  </si>
  <si>
    <t>綱島　　</t>
  </si>
  <si>
    <t>妙蓮寺・</t>
  </si>
  <si>
    <t>菊名　　</t>
  </si>
  <si>
    <t>大倉山　</t>
  </si>
  <si>
    <t>綱島東部</t>
  </si>
  <si>
    <t>新横浜西</t>
  </si>
  <si>
    <t>Ｙ菊名　</t>
  </si>
  <si>
    <t>Ｙ日吉・</t>
  </si>
  <si>
    <t>新綱島　</t>
  </si>
  <si>
    <t>Ａ綱島　</t>
  </si>
  <si>
    <t>Ａ綱島東</t>
  </si>
  <si>
    <t>Ｙ綱島上</t>
  </si>
  <si>
    <t>日吉・新</t>
  </si>
  <si>
    <t>綱島上町</t>
  </si>
  <si>
    <t>白楽　　</t>
  </si>
  <si>
    <t>六角橋北</t>
  </si>
  <si>
    <t>Ａ妙蓮寺</t>
  </si>
  <si>
    <t>・菊名　</t>
  </si>
  <si>
    <t>Ａ新横浜</t>
  </si>
  <si>
    <t>Ｍ菊名　</t>
  </si>
  <si>
    <t>Ａ日吉　</t>
  </si>
  <si>
    <t>Ａ大倉山</t>
  </si>
  <si>
    <t>Ｙ大倉山</t>
  </si>
  <si>
    <t>東神奈川</t>
  </si>
  <si>
    <t>六角橋　</t>
  </si>
  <si>
    <t>神大寺　</t>
  </si>
  <si>
    <t>Ａ東神奈</t>
  </si>
  <si>
    <t>Ａ大口・</t>
  </si>
  <si>
    <t>Ａ六角橋</t>
  </si>
  <si>
    <t>Ａ神大寺</t>
  </si>
  <si>
    <t>反町　　</t>
  </si>
  <si>
    <t>神奈川中</t>
  </si>
  <si>
    <t>央新横浜</t>
  </si>
  <si>
    <t>Ｎ横浜　</t>
  </si>
  <si>
    <t>横浜　　</t>
  </si>
  <si>
    <t>横浜駅前</t>
  </si>
  <si>
    <t>横浜駅み</t>
  </si>
  <si>
    <t>みなとみ</t>
  </si>
  <si>
    <t>らい朝日</t>
  </si>
  <si>
    <t>Ｙみなと</t>
  </si>
  <si>
    <t>みら読売</t>
  </si>
  <si>
    <t>Ｙ西横浜</t>
  </si>
  <si>
    <t>Ａ横浜駅</t>
  </si>
  <si>
    <t>Ａ横浜み</t>
  </si>
  <si>
    <t>Ａみなと</t>
  </si>
  <si>
    <t>みら朝日</t>
  </si>
  <si>
    <t>横浜中央</t>
  </si>
  <si>
    <t>西横浜　</t>
  </si>
  <si>
    <t>らい読売</t>
  </si>
  <si>
    <t>Ｙ横浜中</t>
  </si>
  <si>
    <t>関内　　</t>
  </si>
  <si>
    <t>山手山元</t>
  </si>
  <si>
    <t>本牧　　</t>
  </si>
  <si>
    <t>Ａ本牧　</t>
  </si>
  <si>
    <t>Ａ山手山</t>
  </si>
  <si>
    <t>元町　　</t>
  </si>
  <si>
    <t>Ｎ関内　</t>
  </si>
  <si>
    <t>Ａ関内　</t>
  </si>
  <si>
    <t>本牧山手</t>
  </si>
  <si>
    <t>Ｙ本牧山</t>
  </si>
  <si>
    <t>手　　　</t>
  </si>
  <si>
    <t>井土ヶ谷</t>
  </si>
  <si>
    <t>永田　　</t>
  </si>
  <si>
    <t>弘明寺　</t>
  </si>
  <si>
    <t>横浜橋・</t>
  </si>
  <si>
    <t>吉野町　</t>
  </si>
  <si>
    <t>Ａ井土ヶ</t>
  </si>
  <si>
    <t>谷永田　</t>
  </si>
  <si>
    <t>Ｙ関内吉</t>
  </si>
  <si>
    <t>野町　　</t>
  </si>
  <si>
    <t>Ａ横浜橋</t>
  </si>
  <si>
    <t>・吉野町</t>
  </si>
  <si>
    <t>Ｙ六ッ川</t>
  </si>
  <si>
    <t>関内吉野</t>
  </si>
  <si>
    <t>六ッ川　</t>
  </si>
  <si>
    <t>南区中央</t>
  </si>
  <si>
    <t>Ａ弘明寺</t>
  </si>
  <si>
    <t>あさお　</t>
  </si>
  <si>
    <t>Ａあさお</t>
  </si>
  <si>
    <t>南生田・</t>
  </si>
  <si>
    <t>Ｙ弘明寺</t>
  </si>
  <si>
    <t>弘明寺井</t>
  </si>
  <si>
    <t>土ヶ谷　</t>
  </si>
  <si>
    <t>沢腰越　</t>
  </si>
  <si>
    <t>藤沢・茅</t>
  </si>
  <si>
    <t>ヶ崎北部</t>
  </si>
  <si>
    <t>Ａ藤沢茅</t>
  </si>
  <si>
    <t>寒川・茅</t>
  </si>
  <si>
    <t>ヶ崎　　</t>
  </si>
  <si>
    <t>Ａ寒川・</t>
  </si>
  <si>
    <t>海老名中</t>
  </si>
  <si>
    <t>Ｍ藤沢鵠</t>
  </si>
  <si>
    <t>2025年12月1日現在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</si>
</sst>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"/>
    <numFmt numFmtId="177" formatCode="#,###\ "/>
    <numFmt numFmtId="178" formatCode="#,###"/>
    <numFmt numFmtId="179" formatCode="yyyy/m/d\(aaa\)"/>
    <numFmt numFmtId="180" formatCode="#,##0_);[Red]\(#,##0\)"/>
    <numFmt numFmtId="181" formatCode="#,##0_ 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87">
    <xf numFmtId="0" fontId="0" fillId="0" borderId="0" xfId="0"/>
    <xf numFmtId="0" fontId="5" fillId="0" borderId="19" xfId="4" applyFont="1" applyBorder="1" applyAlignment="1">
      <alignment horizontal="center"/>
    </xf>
    <xf numFmtId="0" fontId="5" fillId="0" borderId="20" xfId="4" applyFont="1" applyBorder="1" applyAlignment="1">
      <alignment horizontal="right"/>
    </xf>
    <xf numFmtId="0" fontId="5" fillId="0" borderId="3" xfId="4" applyFont="1" applyBorder="1" applyAlignment="1">
      <alignment horizontal="center" vertical="center"/>
    </xf>
    <xf numFmtId="0" fontId="1" fillId="0" borderId="0" xfId="4">
      <alignment vertical="center"/>
    </xf>
    <xf numFmtId="0" fontId="5" fillId="0" borderId="21" xfId="4" applyFont="1" applyBorder="1" applyAlignment="1">
      <alignment horizontal="center"/>
    </xf>
    <xf numFmtId="0" fontId="5" fillId="0" borderId="0" xfId="4" applyFont="1">
      <alignment vertical="center"/>
    </xf>
    <xf numFmtId="177" fontId="1" fillId="0" borderId="0" xfId="4" applyNumberFormat="1">
      <alignment vertical="center"/>
    </xf>
    <xf numFmtId="0" fontId="5" fillId="0" borderId="22" xfId="4" applyFont="1" applyBorder="1" applyAlignment="1">
      <alignment horizontal="center"/>
    </xf>
    <xf numFmtId="0" fontId="5" fillId="0" borderId="17" xfId="4" applyFont="1" applyBorder="1">
      <alignment vertical="center"/>
    </xf>
    <xf numFmtId="38" fontId="6" fillId="0" borderId="23" xfId="3" applyFont="1" applyBorder="1" applyAlignment="1">
      <alignment vertical="center"/>
    </xf>
    <xf numFmtId="38" fontId="6" fillId="0" borderId="24" xfId="3" applyFont="1" applyBorder="1" applyAlignment="1">
      <alignment vertical="center"/>
    </xf>
    <xf numFmtId="38" fontId="6" fillId="0" borderId="22" xfId="3" applyFont="1" applyBorder="1" applyAlignment="1">
      <alignment vertical="center"/>
    </xf>
    <xf numFmtId="38" fontId="6" fillId="0" borderId="25" xfId="3" applyFont="1" applyBorder="1" applyAlignment="1">
      <alignment vertical="center"/>
    </xf>
    <xf numFmtId="0" fontId="8" fillId="0" borderId="0" xfId="4" applyFont="1">
      <alignment vertical="center"/>
    </xf>
    <xf numFmtId="178" fontId="6" fillId="0" borderId="22" xfId="3" applyNumberFormat="1" applyFont="1" applyBorder="1" applyAlignment="1">
      <alignment vertical="center"/>
    </xf>
    <xf numFmtId="178" fontId="1" fillId="0" borderId="0" xfId="4" applyNumberFormat="1">
      <alignment vertical="center"/>
    </xf>
    <xf numFmtId="38" fontId="6" fillId="0" borderId="23" xfId="3" applyFont="1" applyFill="1" applyBorder="1" applyAlignment="1">
      <alignment vertical="center"/>
    </xf>
    <xf numFmtId="38" fontId="6" fillId="0" borderId="23" xfId="4" applyNumberFormat="1" applyFont="1" applyBorder="1">
      <alignment vertical="center"/>
    </xf>
    <xf numFmtId="38" fontId="6" fillId="0" borderId="25" xfId="4" applyNumberFormat="1" applyFont="1" applyBorder="1">
      <alignment vertical="center"/>
    </xf>
    <xf numFmtId="0" fontId="1" fillId="0" borderId="0" xfId="4" applyAlignment="1">
      <alignment horizontal="left"/>
    </xf>
    <xf numFmtId="0" fontId="0" fillId="0" borderId="0" xfId="4" applyFont="1">
      <alignment vertical="center"/>
    </xf>
    <xf numFmtId="0" fontId="2" fillId="0" borderId="0" xfId="0" applyFont="1"/>
    <xf numFmtId="38" fontId="2" fillId="0" borderId="0" xfId="2" applyFont="1" applyBorder="1" applyAlignment="1" applyProtection="1">
      <alignment horizontal="center" vertical="center"/>
    </xf>
    <xf numFmtId="38" fontId="2" fillId="0" borderId="0" xfId="2" applyFont="1" applyBorder="1" applyAlignment="1" applyProtection="1">
      <alignment horizontal="right" vertical="center"/>
    </xf>
    <xf numFmtId="49" fontId="2" fillId="0" borderId="0" xfId="0" applyNumberFormat="1" applyFont="1"/>
    <xf numFmtId="0" fontId="2" fillId="0" borderId="1" xfId="0" applyFont="1" applyBorder="1"/>
    <xf numFmtId="0" fontId="2" fillId="0" borderId="2" xfId="0" applyFont="1" applyBorder="1"/>
    <xf numFmtId="38" fontId="2" fillId="0" borderId="1" xfId="2" applyFont="1" applyBorder="1" applyAlignment="1" applyProtection="1"/>
    <xf numFmtId="38" fontId="2" fillId="0" borderId="2" xfId="2" applyFont="1" applyBorder="1" applyAlignment="1" applyProtection="1">
      <alignment vertical="center"/>
    </xf>
    <xf numFmtId="38" fontId="2" fillId="0" borderId="2" xfId="2" applyFont="1" applyBorder="1" applyAlignment="1" applyProtection="1"/>
    <xf numFmtId="38" fontId="2" fillId="0" borderId="2" xfId="2" applyFont="1" applyBorder="1" applyAlignment="1" applyProtection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38" fontId="2" fillId="0" borderId="4" xfId="2" applyFont="1" applyBorder="1" applyAlignment="1" applyProtection="1"/>
    <xf numFmtId="49" fontId="4" fillId="0" borderId="0" xfId="0" quotePrefix="1" applyNumberFormat="1" applyFont="1"/>
    <xf numFmtId="38" fontId="4" fillId="0" borderId="0" xfId="2" applyFont="1" applyBorder="1" applyProtection="1"/>
    <xf numFmtId="38" fontId="2" fillId="0" borderId="0" xfId="2" applyFont="1" applyBorder="1" applyProtection="1"/>
    <xf numFmtId="0" fontId="4" fillId="0" borderId="0" xfId="0" applyFont="1"/>
    <xf numFmtId="38" fontId="1" fillId="0" borderId="0" xfId="2" applyFont="1" applyBorder="1" applyProtection="1"/>
    <xf numFmtId="0" fontId="2" fillId="0" borderId="1" xfId="0" applyFont="1" applyBorder="1" applyAlignment="1">
      <alignment horizontal="center"/>
    </xf>
    <xf numFmtId="38" fontId="2" fillId="0" borderId="5" xfId="2" applyFont="1" applyBorder="1" applyAlignment="1" applyProtection="1">
      <alignment horizontal="center"/>
    </xf>
    <xf numFmtId="38" fontId="2" fillId="0" borderId="6" xfId="2" applyFont="1" applyBorder="1" applyAlignment="1" applyProtection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6" fontId="2" fillId="0" borderId="7" xfId="0" applyNumberFormat="1" applyFont="1" applyBorder="1"/>
    <xf numFmtId="0" fontId="2" fillId="0" borderId="8" xfId="0" applyFont="1" applyBorder="1"/>
    <xf numFmtId="38" fontId="2" fillId="0" borderId="8" xfId="2" applyFont="1" applyBorder="1" applyProtection="1"/>
    <xf numFmtId="0" fontId="2" fillId="0" borderId="10" xfId="0" applyFont="1" applyBorder="1"/>
    <xf numFmtId="0" fontId="2" fillId="0" borderId="11" xfId="0" applyFont="1" applyBorder="1"/>
    <xf numFmtId="38" fontId="2" fillId="0" borderId="11" xfId="2" applyFont="1" applyBorder="1" applyProtection="1"/>
    <xf numFmtId="0" fontId="2" fillId="0" borderId="13" xfId="0" applyFont="1" applyBorder="1"/>
    <xf numFmtId="0" fontId="2" fillId="0" borderId="14" xfId="0" applyFont="1" applyBorder="1"/>
    <xf numFmtId="38" fontId="2" fillId="0" borderId="14" xfId="2" applyFont="1" applyBorder="1" applyProtection="1"/>
    <xf numFmtId="38" fontId="2" fillId="0" borderId="15" xfId="2" applyFont="1" applyBorder="1" applyProtection="1"/>
    <xf numFmtId="0" fontId="2" fillId="0" borderId="7" xfId="0" applyFont="1" applyBorder="1"/>
    <xf numFmtId="0" fontId="2" fillId="0" borderId="0" xfId="0" applyFont="1" applyAlignment="1">
      <alignment horizontal="left"/>
    </xf>
    <xf numFmtId="38" fontId="2" fillId="0" borderId="16" xfId="2" applyFont="1" applyBorder="1" applyProtection="1"/>
    <xf numFmtId="0" fontId="2" fillId="0" borderId="17" xfId="0" applyFont="1" applyBorder="1"/>
    <xf numFmtId="38" fontId="2" fillId="0" borderId="17" xfId="2" applyFont="1" applyBorder="1" applyProtection="1"/>
    <xf numFmtId="0" fontId="2" fillId="0" borderId="15" xfId="0" applyFont="1" applyBorder="1"/>
    <xf numFmtId="0" fontId="2" fillId="0" borderId="17" xfId="0" applyFont="1" applyBorder="1" applyAlignment="1">
      <alignment horizontal="right"/>
    </xf>
    <xf numFmtId="38" fontId="2" fillId="0" borderId="18" xfId="2" applyFont="1" applyBorder="1" applyProtection="1"/>
    <xf numFmtId="38" fontId="2" fillId="0" borderId="0" xfId="2" applyFont="1" applyProtection="1"/>
    <xf numFmtId="181" fontId="2" fillId="0" borderId="9" xfId="2" applyNumberFormat="1" applyFont="1" applyBorder="1"/>
    <xf numFmtId="181" fontId="2" fillId="0" borderId="12" xfId="2" applyNumberFormat="1" applyFont="1" applyBorder="1"/>
    <xf numFmtId="181" fontId="2" fillId="0" borderId="15" xfId="2" applyNumberFormat="1" applyFont="1" applyBorder="1"/>
    <xf numFmtId="0" fontId="6" fillId="0" borderId="26" xfId="4" applyFont="1" applyBorder="1" applyAlignment="1">
      <alignment horizontal="center"/>
    </xf>
    <xf numFmtId="0" fontId="6" fillId="0" borderId="27" xfId="4" applyFont="1" applyBorder="1" applyAlignment="1">
      <alignment horizontal="center"/>
    </xf>
    <xf numFmtId="0" fontId="6" fillId="0" borderId="28" xfId="4" applyFont="1" applyBorder="1" applyAlignment="1">
      <alignment horizontal="center"/>
    </xf>
    <xf numFmtId="0" fontId="6" fillId="0" borderId="29" xfId="4" applyFont="1" applyBorder="1" applyAlignment="1">
      <alignment horizontal="center"/>
    </xf>
    <xf numFmtId="0" fontId="5" fillId="0" borderId="19" xfId="4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/>
    </xf>
    <xf numFmtId="0" fontId="7" fillId="0" borderId="19" xfId="1" applyBorder="1" applyAlignment="1">
      <alignment horizontal="center" vertical="center" shrinkToFit="1"/>
    </xf>
    <xf numFmtId="0" fontId="7" fillId="0" borderId="22" xfId="1" applyBorder="1" applyAlignment="1">
      <alignment horizontal="center" vertical="center" shrinkToFit="1"/>
    </xf>
    <xf numFmtId="0" fontId="7" fillId="0" borderId="19" xfId="1" quotePrefix="1" applyBorder="1" applyAlignment="1">
      <alignment horizontal="center" vertical="center" shrinkToFit="1"/>
    </xf>
    <xf numFmtId="0" fontId="7" fillId="0" borderId="0" xfId="1" applyFill="1" applyAlignment="1">
      <alignment vertical="center" shrinkToFit="1"/>
    </xf>
    <xf numFmtId="178" fontId="7" fillId="0" borderId="22" xfId="1" applyNumberFormat="1" applyBorder="1" applyAlignment="1">
      <alignment horizontal="center" vertical="center" shrinkToFit="1"/>
    </xf>
    <xf numFmtId="0" fontId="1" fillId="0" borderId="22" xfId="4" applyBorder="1" applyAlignment="1">
      <alignment horizontal="center" vertical="center"/>
    </xf>
    <xf numFmtId="38" fontId="4" fillId="0" borderId="2" xfId="2" applyFont="1" applyBorder="1" applyAlignment="1" applyProtection="1"/>
    <xf numFmtId="0" fontId="4" fillId="0" borderId="2" xfId="0" applyFont="1" applyBorder="1"/>
    <xf numFmtId="179" fontId="9" fillId="0" borderId="1" xfId="0" applyNumberFormat="1" applyFont="1" applyBorder="1" applyAlignment="1">
      <alignment horizontal="center"/>
    </xf>
    <xf numFmtId="179" fontId="9" fillId="0" borderId="2" xfId="0" applyNumberFormat="1" applyFont="1" applyBorder="1" applyAlignment="1">
      <alignment horizontal="center"/>
    </xf>
    <xf numFmtId="179" fontId="9" fillId="0" borderId="4" xfId="0" applyNumberFormat="1" applyFont="1" applyBorder="1" applyAlignment="1">
      <alignment horizontal="center"/>
    </xf>
    <xf numFmtId="180" fontId="9" fillId="0" borderId="1" xfId="0" applyNumberFormat="1" applyFont="1" applyBorder="1" applyAlignment="1">
      <alignment horizontal="center"/>
    </xf>
    <xf numFmtId="180" fontId="9" fillId="0" borderId="2" xfId="0" applyNumberFormat="1" applyFont="1" applyBorder="1" applyAlignment="1">
      <alignment horizontal="center"/>
    </xf>
    <xf numFmtId="180" fontId="9" fillId="0" borderId="4" xfId="0" applyNumberFormat="1" applyFont="1" applyBorder="1" applyAlignment="1">
      <alignment horizontal="center"/>
    </xf>
  </cellXfs>
  <cellStyles count="5">
    <cellStyle name="ハイパーリンク" xfId="1" builtinId="8"/>
    <cellStyle name="桁区切り" xfId="2" builtinId="6"/>
    <cellStyle name="桁区切り 3" xfId="3" xr:uid="{00000000-0005-0000-0000-000002000000}"/>
    <cellStyle name="標準" xfId="0" builtinId="0"/>
    <cellStyle name="標準 4" xfId="4" xr:uid="{00000000-0005-0000-0000-000004000000}"/>
  </cellStyles>
  <dxfs count="588"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2"/>
  <dimension ref="A1:X105"/>
  <sheetViews>
    <sheetView tabSelected="1" workbookViewId="0">
      <selection activeCell="H22" sqref="H22"/>
    </sheetView>
  </sheetViews>
  <sheetFormatPr defaultColWidth="9" defaultRowHeight="13.5" x14ac:dyDescent="0.15"/>
  <cols>
    <col min="1" max="1" width="9" style="4" customWidth="1"/>
    <col min="2" max="2" width="10.625" style="4" customWidth="1"/>
    <col min="3" max="10" width="9.625" style="4" customWidth="1"/>
    <col min="11" max="16384" width="9" style="4"/>
  </cols>
  <sheetData>
    <row r="1" spans="1:23" x14ac:dyDescent="0.15">
      <c r="A1" s="1"/>
      <c r="B1" s="2" t="s">
        <v>659</v>
      </c>
      <c r="C1" s="3" t="s">
        <v>660</v>
      </c>
      <c r="D1" s="3" t="s">
        <v>661</v>
      </c>
      <c r="E1" s="3" t="s">
        <v>662</v>
      </c>
      <c r="F1" s="3" t="s">
        <v>663</v>
      </c>
      <c r="G1" s="3" t="s">
        <v>664</v>
      </c>
      <c r="H1" s="3" t="s">
        <v>665</v>
      </c>
      <c r="I1" s="3" t="s">
        <v>705</v>
      </c>
      <c r="J1" s="71" t="s">
        <v>666</v>
      </c>
    </row>
    <row r="2" spans="1:23" x14ac:dyDescent="0.15">
      <c r="A2" s="5" t="s">
        <v>667</v>
      </c>
      <c r="B2" s="6"/>
      <c r="C2" s="3" t="s">
        <v>668</v>
      </c>
      <c r="D2" s="3" t="s">
        <v>668</v>
      </c>
      <c r="E2" s="3" t="s">
        <v>668</v>
      </c>
      <c r="F2" s="3" t="s">
        <v>668</v>
      </c>
      <c r="G2" s="3" t="s">
        <v>668</v>
      </c>
      <c r="H2" s="3" t="s">
        <v>668</v>
      </c>
      <c r="I2" s="3" t="s">
        <v>668</v>
      </c>
      <c r="J2" s="72"/>
      <c r="S2" s="7">
        <f>X28</f>
        <v>0</v>
      </c>
    </row>
    <row r="3" spans="1:23" x14ac:dyDescent="0.15">
      <c r="A3" s="8"/>
      <c r="B3" s="9" t="s">
        <v>669</v>
      </c>
      <c r="C3" s="3" t="s">
        <v>670</v>
      </c>
      <c r="D3" s="3" t="s">
        <v>670</v>
      </c>
      <c r="E3" s="3" t="s">
        <v>670</v>
      </c>
      <c r="F3" s="3" t="s">
        <v>670</v>
      </c>
      <c r="G3" s="3" t="s">
        <v>670</v>
      </c>
      <c r="H3" s="3" t="s">
        <v>670</v>
      </c>
      <c r="I3" s="3" t="s">
        <v>670</v>
      </c>
      <c r="J3" s="3" t="s">
        <v>671</v>
      </c>
      <c r="S3" s="7">
        <f>W28</f>
        <v>0</v>
      </c>
    </row>
    <row r="4" spans="1:23" x14ac:dyDescent="0.15">
      <c r="A4" s="71">
        <v>501</v>
      </c>
      <c r="B4" s="73" t="s">
        <v>703</v>
      </c>
      <c r="C4" s="10">
        <f>'川崎市　川崎区'!C42</f>
        <v>4550</v>
      </c>
      <c r="D4" s="10">
        <f>'川崎市　川崎区'!G42</f>
        <v>500</v>
      </c>
      <c r="E4" s="10">
        <f>'川崎市　川崎区'!K42</f>
        <v>10750</v>
      </c>
      <c r="F4" s="10">
        <f>'川崎市　川崎区'!O42</f>
        <v>900</v>
      </c>
      <c r="G4" s="10">
        <f>'川崎市　川崎区'!S42</f>
        <v>5850</v>
      </c>
      <c r="H4" s="10">
        <f>'川崎市　川崎区'!W42</f>
        <v>2050</v>
      </c>
      <c r="I4" s="10">
        <f>'川崎市　川崎区'!$C$43+'川崎市　川崎区'!$G$43+'川崎市　川崎区'!$K$43+'川崎市　川崎区'!$O$43+'川崎市　川崎区'!$S$43+'川崎市　川崎区'!$W$43</f>
        <v>1400</v>
      </c>
      <c r="J4" s="11">
        <f t="shared" ref="J4:J35" si="0">SUM(C4:I4)</f>
        <v>26000</v>
      </c>
      <c r="W4" s="21" t="s">
        <v>1003</v>
      </c>
    </row>
    <row r="5" spans="1:23" x14ac:dyDescent="0.15">
      <c r="A5" s="72"/>
      <c r="B5" s="74"/>
      <c r="C5" s="12">
        <f>'川崎市　川崎区'!D42</f>
        <v>0</v>
      </c>
      <c r="D5" s="12">
        <f>'川崎市　川崎区'!H42</f>
        <v>0</v>
      </c>
      <c r="E5" s="12">
        <f>'川崎市　川崎区'!L42</f>
        <v>0</v>
      </c>
      <c r="F5" s="12">
        <f>'川崎市　川崎区'!P42</f>
        <v>0</v>
      </c>
      <c r="G5" s="12">
        <f>'川崎市　川崎区'!T42</f>
        <v>0</v>
      </c>
      <c r="H5" s="12">
        <f>'川崎市　川崎区'!X42</f>
        <v>0</v>
      </c>
      <c r="I5" s="12">
        <f>'川崎市　川崎区'!$D$43+'川崎市　川崎区'!$H$43+'川崎市　川崎区'!$L$43+'川崎市　川崎区'!$P$43+'川崎市　川崎区'!$T$43+'川崎市　川崎区'!$X$43</f>
        <v>0</v>
      </c>
      <c r="J5" s="13">
        <f t="shared" si="0"/>
        <v>0</v>
      </c>
    </row>
    <row r="6" spans="1:23" x14ac:dyDescent="0.15">
      <c r="A6" s="71">
        <v>502</v>
      </c>
      <c r="B6" s="73" t="s">
        <v>672</v>
      </c>
      <c r="C6" s="10">
        <f>'川崎市　幸区'!C42</f>
        <v>3250</v>
      </c>
      <c r="D6" s="10">
        <f>'川崎市　幸区'!G42</f>
        <v>450</v>
      </c>
      <c r="E6" s="10">
        <f>'川崎市　幸区'!K42</f>
        <v>11800</v>
      </c>
      <c r="F6" s="10">
        <f>'川崎市　幸区'!O42</f>
        <v>850</v>
      </c>
      <c r="G6" s="10">
        <f>'川崎市　幸区'!S42</f>
        <v>2900</v>
      </c>
      <c r="H6" s="10">
        <f>'川崎市　幸区'!W42</f>
        <v>2650</v>
      </c>
      <c r="I6" s="10">
        <f>'川崎市　幸区'!$C$43+'川崎市　幸区'!$G$43+'川崎市　幸区'!$K$43+'川崎市　幸区'!$O$43+'川崎市　幸区'!$S$43+'川崎市　幸区'!$W$43</f>
        <v>800</v>
      </c>
      <c r="J6" s="11">
        <f t="shared" si="0"/>
        <v>22700</v>
      </c>
    </row>
    <row r="7" spans="1:23" x14ac:dyDescent="0.15">
      <c r="A7" s="72"/>
      <c r="B7" s="74"/>
      <c r="C7" s="12">
        <f>'川崎市　幸区'!D42</f>
        <v>0</v>
      </c>
      <c r="D7" s="12">
        <f>'川崎市　幸区'!H42</f>
        <v>0</v>
      </c>
      <c r="E7" s="12">
        <f>'川崎市　幸区'!L42</f>
        <v>0</v>
      </c>
      <c r="F7" s="12">
        <f>'川崎市　幸区'!P42</f>
        <v>0</v>
      </c>
      <c r="G7" s="12">
        <f>'川崎市　幸区'!T42</f>
        <v>0</v>
      </c>
      <c r="H7" s="12">
        <f>'川崎市　幸区'!X42</f>
        <v>0</v>
      </c>
      <c r="I7" s="12">
        <f>'川崎市　幸区'!$D$43+'川崎市　幸区'!$H$43+'川崎市　幸区'!$L$43+'川崎市　幸区'!$P$43+'川崎市　幸区'!$T$43+'川崎市　幸区'!$X$43</f>
        <v>0</v>
      </c>
      <c r="J7" s="13">
        <f t="shared" si="0"/>
        <v>0</v>
      </c>
    </row>
    <row r="8" spans="1:23" x14ac:dyDescent="0.15">
      <c r="A8" s="71">
        <v>503</v>
      </c>
      <c r="B8" s="73" t="s">
        <v>673</v>
      </c>
      <c r="C8" s="10">
        <f>'川崎市　中原区'!C42</f>
        <v>8000</v>
      </c>
      <c r="D8" s="10">
        <f>'川崎市　中原区'!G42</f>
        <v>750</v>
      </c>
      <c r="E8" s="10">
        <f>'川崎市　中原区'!K42</f>
        <v>8400</v>
      </c>
      <c r="F8" s="10">
        <f>'川崎市　中原区'!O42</f>
        <v>1750</v>
      </c>
      <c r="G8" s="10">
        <f>'川崎市　中原区'!S42</f>
        <v>4500</v>
      </c>
      <c r="H8" s="10">
        <f>'川崎市　中原区'!W42</f>
        <v>4100</v>
      </c>
      <c r="I8" s="10">
        <f>'川崎市　中原区'!$C$43+'川崎市　中原区'!$G$43+'川崎市　中原区'!$K$43+'川崎市　中原区'!$O$43+'川崎市　中原区'!$S$43+'川崎市　中原区'!$W$43</f>
        <v>850</v>
      </c>
      <c r="J8" s="11">
        <f t="shared" si="0"/>
        <v>28350</v>
      </c>
    </row>
    <row r="9" spans="1:23" x14ac:dyDescent="0.15">
      <c r="A9" s="72"/>
      <c r="B9" s="74"/>
      <c r="C9" s="12">
        <f>'川崎市　中原区'!D42</f>
        <v>0</v>
      </c>
      <c r="D9" s="12">
        <f>'川崎市　中原区'!H42</f>
        <v>0</v>
      </c>
      <c r="E9" s="12">
        <f>'川崎市　中原区'!L42</f>
        <v>0</v>
      </c>
      <c r="F9" s="12">
        <f>'川崎市　中原区'!P42</f>
        <v>0</v>
      </c>
      <c r="G9" s="12">
        <f>'川崎市　中原区'!T42</f>
        <v>0</v>
      </c>
      <c r="H9" s="12">
        <f>'川崎市　中原区'!X42</f>
        <v>0</v>
      </c>
      <c r="I9" s="12">
        <f>'川崎市　中原区'!$D$43+'川崎市　中原区'!$H$43+'川崎市　中原区'!$L$43+'川崎市　中原区'!$P$43+'川崎市　中原区'!$T$43+'川崎市　中原区'!$X$43</f>
        <v>0</v>
      </c>
      <c r="J9" s="13">
        <f t="shared" si="0"/>
        <v>0</v>
      </c>
    </row>
    <row r="10" spans="1:23" x14ac:dyDescent="0.15">
      <c r="A10" s="71">
        <v>504</v>
      </c>
      <c r="B10" s="73" t="s">
        <v>674</v>
      </c>
      <c r="C10" s="10">
        <f>'川崎市　高津区'!C42</f>
        <v>4700</v>
      </c>
      <c r="D10" s="10">
        <f>'川崎市　高津区'!G42</f>
        <v>1100</v>
      </c>
      <c r="E10" s="10">
        <f>'川崎市　高津区'!K42</f>
        <v>5150</v>
      </c>
      <c r="F10" s="10">
        <f>'川崎市　高津区'!O42</f>
        <v>250</v>
      </c>
      <c r="G10" s="10">
        <f>'川崎市　高津区'!S42</f>
        <v>3200</v>
      </c>
      <c r="H10" s="10">
        <f>'川崎市　高津区'!W42</f>
        <v>2650</v>
      </c>
      <c r="I10" s="10">
        <f>'川崎市　高津区'!$C$43+'川崎市　高津区'!$G$43+'川崎市　高津区'!$K$43+'川崎市　高津区'!$O$43+'川崎市　高津区'!$S$43+'川崎市　高津区'!$W$43</f>
        <v>500</v>
      </c>
      <c r="J10" s="11">
        <f t="shared" si="0"/>
        <v>17550</v>
      </c>
    </row>
    <row r="11" spans="1:23" x14ac:dyDescent="0.15">
      <c r="A11" s="78"/>
      <c r="B11" s="74"/>
      <c r="C11" s="12">
        <f>'川崎市　高津区'!D42</f>
        <v>0</v>
      </c>
      <c r="D11" s="12">
        <f>'川崎市　高津区'!H42</f>
        <v>0</v>
      </c>
      <c r="E11" s="12">
        <f>'川崎市　高津区'!L42</f>
        <v>0</v>
      </c>
      <c r="F11" s="12">
        <f>'川崎市　高津区'!P42</f>
        <v>0</v>
      </c>
      <c r="G11" s="12">
        <f>'川崎市　高津区'!T42</f>
        <v>0</v>
      </c>
      <c r="H11" s="12">
        <f>'川崎市　高津区'!X42</f>
        <v>0</v>
      </c>
      <c r="I11" s="12">
        <f>'川崎市　高津区'!$D$43+'川崎市　高津区'!$H$43+'川崎市　高津区'!$L$43+'川崎市　高津区'!$P$43+'川崎市　高津区'!$T$43+'川崎市　高津区'!$X$43</f>
        <v>0</v>
      </c>
      <c r="J11" s="13">
        <f t="shared" si="0"/>
        <v>0</v>
      </c>
    </row>
    <row r="12" spans="1:23" x14ac:dyDescent="0.15">
      <c r="A12" s="71">
        <v>505</v>
      </c>
      <c r="B12" s="73" t="s">
        <v>675</v>
      </c>
      <c r="C12" s="10">
        <f>'川崎市　宮前区'!C42</f>
        <v>9500</v>
      </c>
      <c r="D12" s="10">
        <f>'川崎市　宮前区'!G42</f>
        <v>950</v>
      </c>
      <c r="E12" s="10">
        <f>'川崎市　宮前区'!K42</f>
        <v>16900</v>
      </c>
      <c r="F12" s="10">
        <f>'川崎市　宮前区'!O42</f>
        <v>1000</v>
      </c>
      <c r="G12" s="10">
        <f>'川崎市　宮前区'!S42</f>
        <v>2950</v>
      </c>
      <c r="H12" s="10">
        <f>'川崎市　宮前区'!W42</f>
        <v>5100</v>
      </c>
      <c r="I12" s="10">
        <f>'川崎市　宮前区'!$C$43+'川崎市　宮前区'!$G$43+'川崎市　宮前区'!$K$43+'川崎市　宮前区'!$O$43+'川崎市　宮前区'!$S$43+'川崎市　宮前区'!$W$43</f>
        <v>600</v>
      </c>
      <c r="J12" s="11">
        <f t="shared" si="0"/>
        <v>37000</v>
      </c>
    </row>
    <row r="13" spans="1:23" x14ac:dyDescent="0.15">
      <c r="A13" s="78"/>
      <c r="B13" s="74"/>
      <c r="C13" s="12">
        <f>'川崎市　宮前区'!D42</f>
        <v>0</v>
      </c>
      <c r="D13" s="12">
        <f>'川崎市　宮前区'!H42</f>
        <v>0</v>
      </c>
      <c r="E13" s="12">
        <f>'川崎市　宮前区'!L42</f>
        <v>0</v>
      </c>
      <c r="F13" s="12">
        <f>'川崎市　宮前区'!P42</f>
        <v>0</v>
      </c>
      <c r="G13" s="12">
        <f>'川崎市　宮前区'!T42</f>
        <v>0</v>
      </c>
      <c r="H13" s="12">
        <f>'川崎市　宮前区'!X42</f>
        <v>0</v>
      </c>
      <c r="I13" s="12">
        <f>'川崎市　宮前区'!$D$43+'川崎市　宮前区'!$H$43+'川崎市　宮前区'!$L$43+'川崎市　宮前区'!$P$43+'川崎市　宮前区'!$T$43+'川崎市　宮前区'!$X$43</f>
        <v>0</v>
      </c>
      <c r="J13" s="13">
        <f t="shared" si="0"/>
        <v>0</v>
      </c>
    </row>
    <row r="14" spans="1:23" x14ac:dyDescent="0.15">
      <c r="A14" s="71">
        <v>506</v>
      </c>
      <c r="B14" s="73" t="s">
        <v>676</v>
      </c>
      <c r="C14" s="10">
        <f>'川崎市　麻生区'!C42</f>
        <v>10150</v>
      </c>
      <c r="D14" s="10">
        <f>'川崎市　麻生区'!G42</f>
        <v>850</v>
      </c>
      <c r="E14" s="10">
        <f>'川崎市　麻生区'!K42</f>
        <v>10750</v>
      </c>
      <c r="F14" s="10">
        <f>'川崎市　麻生区'!O42</f>
        <v>1150</v>
      </c>
      <c r="G14" s="10">
        <f>'川崎市　麻生区'!S42</f>
        <v>1400</v>
      </c>
      <c r="H14" s="10">
        <f>'川崎市　麻生区'!W42</f>
        <v>4700</v>
      </c>
      <c r="I14" s="10">
        <f>'川崎市　麻生区'!$C$43+'川崎市　麻生区'!$G$43+'川崎市　麻生区'!$K$43+'川崎市　麻生区'!$O$43+'川崎市　麻生区'!$S$43+'川崎市　麻生区'!$W$43</f>
        <v>500</v>
      </c>
      <c r="J14" s="11">
        <f t="shared" si="0"/>
        <v>29500</v>
      </c>
    </row>
    <row r="15" spans="1:23" x14ac:dyDescent="0.15">
      <c r="A15" s="72"/>
      <c r="B15" s="74"/>
      <c r="C15" s="12">
        <f>'川崎市　麻生区'!D42</f>
        <v>0</v>
      </c>
      <c r="D15" s="12">
        <f>'川崎市　麻生区'!H42</f>
        <v>0</v>
      </c>
      <c r="E15" s="12">
        <f>'川崎市　麻生区'!L42</f>
        <v>0</v>
      </c>
      <c r="F15" s="12">
        <f>'川崎市　麻生区'!P42</f>
        <v>0</v>
      </c>
      <c r="G15" s="12">
        <f>'川崎市　麻生区'!T42</f>
        <v>0</v>
      </c>
      <c r="H15" s="12">
        <f>'川崎市　麻生区'!X42</f>
        <v>0</v>
      </c>
      <c r="I15" s="12">
        <f>'川崎市　麻生区'!$D$43+'川崎市　麻生区'!$H$43+'川崎市　麻生区'!$L$43+'川崎市　麻生区'!$P$43+'川崎市　麻生区'!$T$43+'川崎市　麻生区'!$X$43</f>
        <v>0</v>
      </c>
      <c r="J15" s="13">
        <f t="shared" si="0"/>
        <v>0</v>
      </c>
    </row>
    <row r="16" spans="1:23" x14ac:dyDescent="0.15">
      <c r="A16" s="71">
        <v>507</v>
      </c>
      <c r="B16" s="73" t="s">
        <v>677</v>
      </c>
      <c r="C16" s="10">
        <f>'川崎市　多摩区'!C42</f>
        <v>8950</v>
      </c>
      <c r="D16" s="10">
        <f>'川崎市　多摩区'!G42</f>
        <v>600</v>
      </c>
      <c r="E16" s="10">
        <f>'川崎市　多摩区'!K42</f>
        <v>10350</v>
      </c>
      <c r="F16" s="10">
        <f>'川崎市　多摩区'!O42</f>
        <v>750</v>
      </c>
      <c r="G16" s="10">
        <f>'川崎市　多摩区'!S42</f>
        <v>2200</v>
      </c>
      <c r="H16" s="10">
        <f>'川崎市　多摩区'!W42</f>
        <v>2750</v>
      </c>
      <c r="I16" s="10">
        <f>'川崎市　多摩区'!$C$43+'川崎市　多摩区'!$G$43+'川崎市　多摩区'!$K$43+'川崎市　多摩区'!$O$43+'川崎市　多摩区'!$S$43+'川崎市　多摩区'!$W$43</f>
        <v>650</v>
      </c>
      <c r="J16" s="11">
        <f t="shared" si="0"/>
        <v>26250</v>
      </c>
    </row>
    <row r="17" spans="1:24" x14ac:dyDescent="0.15">
      <c r="A17" s="72"/>
      <c r="B17" s="74"/>
      <c r="C17" s="12">
        <f>'川崎市　多摩区'!D42</f>
        <v>0</v>
      </c>
      <c r="D17" s="12">
        <f>'川崎市　多摩区'!H42</f>
        <v>0</v>
      </c>
      <c r="E17" s="12">
        <f>'川崎市　多摩区'!L42</f>
        <v>0</v>
      </c>
      <c r="F17" s="12">
        <f>'川崎市　多摩区'!P42</f>
        <v>0</v>
      </c>
      <c r="G17" s="12">
        <f>'川崎市　多摩区'!T42</f>
        <v>0</v>
      </c>
      <c r="H17" s="12">
        <f>'川崎市　多摩区'!X42</f>
        <v>0</v>
      </c>
      <c r="I17" s="12">
        <f>'川崎市　多摩区'!$D$43+'川崎市　多摩区'!$H$43+'川崎市　多摩区'!$L$43+'川崎市　多摩区'!$P$43+'川崎市　多摩区'!$T$43+'川崎市　多摩区'!$X$43</f>
        <v>0</v>
      </c>
      <c r="J17" s="13">
        <f t="shared" si="0"/>
        <v>0</v>
      </c>
    </row>
    <row r="18" spans="1:24" x14ac:dyDescent="0.15">
      <c r="A18" s="71">
        <v>508</v>
      </c>
      <c r="B18" s="73" t="s">
        <v>678</v>
      </c>
      <c r="C18" s="10">
        <f>'横浜市　鶴見区'!C42</f>
        <v>7500</v>
      </c>
      <c r="D18" s="10">
        <f>'横浜市　鶴見区'!G42</f>
        <v>1400</v>
      </c>
      <c r="E18" s="10">
        <f>'横浜市　鶴見区'!K42</f>
        <v>20000</v>
      </c>
      <c r="F18" s="10">
        <f>'横浜市　鶴見区'!O42</f>
        <v>1700</v>
      </c>
      <c r="G18" s="10">
        <f>'横浜市　鶴見区'!S42</f>
        <v>2550</v>
      </c>
      <c r="H18" s="10">
        <f>'横浜市　鶴見区'!W42</f>
        <v>2650</v>
      </c>
      <c r="I18" s="10">
        <f>'横浜市　鶴見区'!$C$43+'横浜市　鶴見区'!$G$43+'横浜市　鶴見区'!$K$43+'横浜市　鶴見区'!$O$43+'横浜市　鶴見区'!$S$43+'横浜市　鶴見区'!$W$43</f>
        <v>1950</v>
      </c>
      <c r="J18" s="11">
        <f t="shared" si="0"/>
        <v>37750</v>
      </c>
    </row>
    <row r="19" spans="1:24" x14ac:dyDescent="0.15">
      <c r="A19" s="72"/>
      <c r="B19" s="74"/>
      <c r="C19" s="12">
        <f>'横浜市　鶴見区'!D42</f>
        <v>0</v>
      </c>
      <c r="D19" s="12">
        <f>'横浜市　鶴見区'!H42</f>
        <v>0</v>
      </c>
      <c r="E19" s="12">
        <f>'横浜市　鶴見区'!L42</f>
        <v>0</v>
      </c>
      <c r="F19" s="12">
        <f>'横浜市　鶴見区'!P42</f>
        <v>0</v>
      </c>
      <c r="G19" s="12">
        <f>'横浜市　鶴見区'!T42</f>
        <v>0</v>
      </c>
      <c r="H19" s="12">
        <f>'横浜市　鶴見区'!X42</f>
        <v>0</v>
      </c>
      <c r="I19" s="12">
        <f>'横浜市　鶴見区'!$D$43+'横浜市　鶴見区'!$H$43+'横浜市　鶴見区'!$L$43+'横浜市　鶴見区'!$P$43+'横浜市　鶴見区'!$T$43+'横浜市　鶴見区'!$X$43</f>
        <v>0</v>
      </c>
      <c r="J19" s="13">
        <f t="shared" si="0"/>
        <v>0</v>
      </c>
    </row>
    <row r="20" spans="1:24" x14ac:dyDescent="0.15">
      <c r="A20" s="71">
        <v>509</v>
      </c>
      <c r="B20" s="73" t="s">
        <v>679</v>
      </c>
      <c r="C20" s="10">
        <f>'横浜市　緑区'!C42</f>
        <v>8400</v>
      </c>
      <c r="D20" s="10">
        <f>'横浜市　緑区'!G42</f>
        <v>600</v>
      </c>
      <c r="E20" s="10">
        <f>'横浜市　緑区'!K42</f>
        <v>10100</v>
      </c>
      <c r="F20" s="10">
        <f>'横浜市　緑区'!O42</f>
        <v>500</v>
      </c>
      <c r="G20" s="10">
        <f>'横浜市　緑区'!S42</f>
        <v>600</v>
      </c>
      <c r="H20" s="10">
        <f>'横浜市　緑区'!W42</f>
        <v>2100</v>
      </c>
      <c r="I20" s="10">
        <f>'横浜市　緑区'!$C$43+'横浜市　緑区'!$G$43+'横浜市　緑区'!$K$43+'横浜市　緑区'!$O$43+'横浜市　緑区'!$S$43+'横浜市　緑区'!$W$43</f>
        <v>1700</v>
      </c>
      <c r="J20" s="11">
        <f t="shared" si="0"/>
        <v>24000</v>
      </c>
    </row>
    <row r="21" spans="1:24" x14ac:dyDescent="0.15">
      <c r="A21" s="72"/>
      <c r="B21" s="74"/>
      <c r="C21" s="12">
        <f>'横浜市　緑区'!D42</f>
        <v>0</v>
      </c>
      <c r="D21" s="12">
        <f>'横浜市　緑区'!H42</f>
        <v>0</v>
      </c>
      <c r="E21" s="12">
        <f>'横浜市　緑区'!L42</f>
        <v>0</v>
      </c>
      <c r="F21" s="12">
        <f>'横浜市　緑区'!P42</f>
        <v>0</v>
      </c>
      <c r="G21" s="12">
        <f>'横浜市　緑区'!T42</f>
        <v>0</v>
      </c>
      <c r="H21" s="12">
        <f>'横浜市　緑区'!X42</f>
        <v>0</v>
      </c>
      <c r="I21" s="12">
        <f>'横浜市　緑区'!$D$43+'横浜市　緑区'!$H$43+'横浜市　緑区'!$L$43+'横浜市　緑区'!$P$43+'横浜市　緑区'!$T$43+'横浜市　緑区'!$X$43</f>
        <v>0</v>
      </c>
      <c r="J21" s="13">
        <f t="shared" si="0"/>
        <v>0</v>
      </c>
      <c r="T21" s="14"/>
    </row>
    <row r="22" spans="1:24" x14ac:dyDescent="0.15">
      <c r="A22" s="71">
        <v>510</v>
      </c>
      <c r="B22" s="73" t="s">
        <v>680</v>
      </c>
      <c r="C22" s="10">
        <f>'横浜市　港北区'!C42</f>
        <v>12900</v>
      </c>
      <c r="D22" s="10">
        <f>'横浜市　港北区'!G42</f>
        <v>1650</v>
      </c>
      <c r="E22" s="10">
        <f>'横浜市　港北区'!K42</f>
        <v>15300</v>
      </c>
      <c r="F22" s="10">
        <f>'横浜市　港北区'!O42</f>
        <v>1600</v>
      </c>
      <c r="G22" s="10">
        <f>'横浜市　港北区'!S42</f>
        <v>1050</v>
      </c>
      <c r="H22" s="10">
        <f>'横浜市　港北区'!W42</f>
        <v>6350</v>
      </c>
      <c r="I22" s="10">
        <f>'横浜市　港北区'!$C$43+'横浜市　港北区'!$G$43+'横浜市　港北区'!$K$43+'横浜市　港北区'!$O$43+'横浜市　港北区'!$S$43+'横浜市　港北区'!$W$43</f>
        <v>2050</v>
      </c>
      <c r="J22" s="11">
        <f t="shared" si="0"/>
        <v>40900</v>
      </c>
    </row>
    <row r="23" spans="1:24" x14ac:dyDescent="0.15">
      <c r="A23" s="72"/>
      <c r="B23" s="74"/>
      <c r="C23" s="12">
        <f>'横浜市　港北区'!D42</f>
        <v>0</v>
      </c>
      <c r="D23" s="12">
        <f>'横浜市　港北区'!H42</f>
        <v>0</v>
      </c>
      <c r="E23" s="12">
        <f>'横浜市　港北区'!L42</f>
        <v>0</v>
      </c>
      <c r="F23" s="12">
        <f>'横浜市　港北区'!P42</f>
        <v>0</v>
      </c>
      <c r="G23" s="12">
        <f>'横浜市　港北区'!T42</f>
        <v>0</v>
      </c>
      <c r="H23" s="12">
        <f>'横浜市　港北区'!X42</f>
        <v>0</v>
      </c>
      <c r="I23" s="12">
        <f>'横浜市　港北区'!$D$43+'横浜市　港北区'!$H$43+'横浜市　港北区'!$L$43+'横浜市　港北区'!$P$43+'横浜市　港北区'!$T$43+'横浜市　港北区'!$X$43</f>
        <v>0</v>
      </c>
      <c r="J23" s="13">
        <f t="shared" si="0"/>
        <v>0</v>
      </c>
    </row>
    <row r="24" spans="1:24" x14ac:dyDescent="0.15">
      <c r="A24" s="71">
        <v>511</v>
      </c>
      <c r="B24" s="73" t="s">
        <v>681</v>
      </c>
      <c r="C24" s="10">
        <f>'横浜市　神奈川区'!C42</f>
        <v>8450</v>
      </c>
      <c r="D24" s="10">
        <f>'横浜市　神奈川区'!G42</f>
        <v>800</v>
      </c>
      <c r="E24" s="10">
        <f>'横浜市　神奈川区'!K42</f>
        <v>4200</v>
      </c>
      <c r="F24" s="10">
        <f>'横浜市　神奈川区'!O42</f>
        <v>1600</v>
      </c>
      <c r="G24" s="10">
        <f>'横浜市　神奈川区'!S42</f>
        <v>850</v>
      </c>
      <c r="H24" s="10">
        <f>'横浜市　神奈川区'!W42</f>
        <v>4800</v>
      </c>
      <c r="I24" s="10">
        <f>'横浜市　神奈川区'!$C$43+'横浜市　神奈川区'!$G$43+'横浜市　神奈川区'!$K$43+'横浜市　神奈川区'!$O$43+'横浜市　神奈川区'!$S$43+'横浜市　神奈川区'!$W$43</f>
        <v>2400</v>
      </c>
      <c r="J24" s="11">
        <f t="shared" si="0"/>
        <v>23100</v>
      </c>
    </row>
    <row r="25" spans="1:24" x14ac:dyDescent="0.15">
      <c r="A25" s="72"/>
      <c r="B25" s="74"/>
      <c r="C25" s="12">
        <f>'横浜市　神奈川区'!D42</f>
        <v>0</v>
      </c>
      <c r="D25" s="12">
        <f>'横浜市　神奈川区'!H42</f>
        <v>0</v>
      </c>
      <c r="E25" s="12">
        <f>'横浜市　神奈川区'!L42</f>
        <v>0</v>
      </c>
      <c r="F25" s="12">
        <f>'横浜市　神奈川区'!P42</f>
        <v>0</v>
      </c>
      <c r="G25" s="12">
        <f>'横浜市　神奈川区'!T42</f>
        <v>0</v>
      </c>
      <c r="H25" s="12">
        <f>'横浜市　神奈川区'!X42</f>
        <v>0</v>
      </c>
      <c r="I25" s="12">
        <f>'横浜市　神奈川区'!$D$43+'横浜市　神奈川区'!$H$43+'横浜市　神奈川区'!$L$43+'横浜市　神奈川区'!$P$43+'横浜市　神奈川区'!$T$43+'横浜市　神奈川区'!$X$43</f>
        <v>0</v>
      </c>
      <c r="J25" s="13">
        <f t="shared" si="0"/>
        <v>0</v>
      </c>
      <c r="R25" s="14"/>
    </row>
    <row r="26" spans="1:24" x14ac:dyDescent="0.15">
      <c r="A26" s="71">
        <v>512</v>
      </c>
      <c r="B26" s="73" t="s">
        <v>682</v>
      </c>
      <c r="C26" s="10">
        <f>'横浜市　西区'!C42</f>
        <v>4750</v>
      </c>
      <c r="D26" s="10">
        <f>'横浜市　西区'!G42</f>
        <v>450</v>
      </c>
      <c r="E26" s="10">
        <f>'横浜市　西区'!K42</f>
        <v>4800</v>
      </c>
      <c r="F26" s="10">
        <f>'横浜市　西区'!O42</f>
        <v>550</v>
      </c>
      <c r="G26" s="10">
        <f>'横浜市　西区'!S42</f>
        <v>500</v>
      </c>
      <c r="H26" s="10">
        <f>'横浜市　西区'!W42</f>
        <v>1750</v>
      </c>
      <c r="I26" s="10">
        <f>'横浜市　西区'!$C$43+'横浜市　西区'!$G$43+'横浜市　西区'!$K$43+'横浜市　西区'!$O$43+'横浜市　西区'!$S$43+'横浜市　西区'!$W$43</f>
        <v>2850</v>
      </c>
      <c r="J26" s="11">
        <f t="shared" si="0"/>
        <v>15650</v>
      </c>
    </row>
    <row r="27" spans="1:24" x14ac:dyDescent="0.15">
      <c r="A27" s="72"/>
      <c r="B27" s="77"/>
      <c r="C27" s="15">
        <f>'横浜市　西区'!D42</f>
        <v>0</v>
      </c>
      <c r="D27" s="12">
        <f>'横浜市　西区'!H42</f>
        <v>0</v>
      </c>
      <c r="E27" s="12">
        <f>'横浜市　西区'!L42</f>
        <v>0</v>
      </c>
      <c r="F27" s="15">
        <f>'横浜市　西区'!P42</f>
        <v>0</v>
      </c>
      <c r="G27" s="15">
        <f>'横浜市　西区'!T42</f>
        <v>0</v>
      </c>
      <c r="H27" s="12">
        <f>'横浜市　西区'!X42</f>
        <v>0</v>
      </c>
      <c r="I27" s="12">
        <f>'横浜市　西区'!$D$43+'横浜市　西区'!$H$43+'横浜市　西区'!$L$43+'横浜市　西区'!$P$43+'横浜市　西区'!$T$43+'横浜市　西区'!$X$43</f>
        <v>0</v>
      </c>
      <c r="J27" s="13">
        <f t="shared" si="0"/>
        <v>0</v>
      </c>
      <c r="K27" s="16">
        <f>SUM(K6:K26)</f>
        <v>0</v>
      </c>
      <c r="L27" s="16">
        <f>SUM(L6:L26)</f>
        <v>0</v>
      </c>
      <c r="O27" s="16">
        <f>SUM(O6:O26)</f>
        <v>0</v>
      </c>
      <c r="P27" s="16">
        <f>SUM(P6:P26)</f>
        <v>0</v>
      </c>
      <c r="S27" s="16">
        <f>SUM(S6:S26)</f>
        <v>0</v>
      </c>
      <c r="T27" s="16">
        <f>SUM(T6:T26)</f>
        <v>0</v>
      </c>
      <c r="W27" s="16">
        <f>SUM(W6:W26)</f>
        <v>0</v>
      </c>
      <c r="X27" s="16">
        <f>SUM(X6:X26)</f>
        <v>0</v>
      </c>
    </row>
    <row r="28" spans="1:24" x14ac:dyDescent="0.15">
      <c r="A28" s="71">
        <v>513</v>
      </c>
      <c r="B28" s="73" t="s">
        <v>683</v>
      </c>
      <c r="C28" s="10">
        <f>'横浜市　中区'!C42</f>
        <v>4550</v>
      </c>
      <c r="D28" s="10">
        <f>'横浜市　中区'!G42</f>
        <v>700</v>
      </c>
      <c r="E28" s="10">
        <f>'横浜市　中区'!K42</f>
        <v>3700</v>
      </c>
      <c r="F28" s="10">
        <f>'横浜市　中区'!O42</f>
        <v>1050</v>
      </c>
      <c r="G28" s="10">
        <f>'横浜市　中区'!S42</f>
        <v>500</v>
      </c>
      <c r="H28" s="10">
        <f>'横浜市　中区'!W42</f>
        <v>3200</v>
      </c>
      <c r="I28" s="10">
        <f>'横浜市　中区'!$C$43+'横浜市　中区'!$G$43+'横浜市　中区'!$K$43+'横浜市　中区'!$O$43+'横浜市　中区'!$S$43+'横浜市　中区'!$W$43</f>
        <v>2800</v>
      </c>
      <c r="J28" s="11">
        <f t="shared" si="0"/>
        <v>16500</v>
      </c>
      <c r="W28" s="16">
        <f>SUM(B27,F27,K27,O27,S27,W27)</f>
        <v>0</v>
      </c>
      <c r="X28" s="16">
        <f>SUM(C27,G27,L27,P27,T27,X27)</f>
        <v>0</v>
      </c>
    </row>
    <row r="29" spans="1:24" x14ac:dyDescent="0.15">
      <c r="A29" s="72"/>
      <c r="B29" s="74"/>
      <c r="C29" s="12">
        <f>'横浜市　中区'!D42</f>
        <v>0</v>
      </c>
      <c r="D29" s="12">
        <f>'横浜市　中区'!H42</f>
        <v>0</v>
      </c>
      <c r="E29" s="12">
        <f>'横浜市　中区'!L42</f>
        <v>0</v>
      </c>
      <c r="F29" s="12">
        <f>'横浜市　中区'!P42</f>
        <v>0</v>
      </c>
      <c r="G29" s="12">
        <f>'横浜市　中区'!T42</f>
        <v>0</v>
      </c>
      <c r="H29" s="12">
        <f>'横浜市　中区'!X42</f>
        <v>0</v>
      </c>
      <c r="I29" s="12">
        <f>'横浜市　中区'!$D$43+'横浜市　中区'!$H$43+'横浜市　中区'!$L$43+'横浜市　中区'!$P$43+'横浜市　中区'!$T$43+'横浜市　中区'!$X$43</f>
        <v>0</v>
      </c>
      <c r="J29" s="13">
        <f t="shared" si="0"/>
        <v>0</v>
      </c>
    </row>
    <row r="30" spans="1:24" x14ac:dyDescent="0.15">
      <c r="A30" s="71">
        <v>514</v>
      </c>
      <c r="B30" s="73" t="s">
        <v>684</v>
      </c>
      <c r="C30" s="10">
        <f>'横浜市　南区'!C42</f>
        <v>6250</v>
      </c>
      <c r="D30" s="10">
        <f>'横浜市　南区'!G42</f>
        <v>700</v>
      </c>
      <c r="E30" s="10">
        <f>'横浜市　南区'!K42</f>
        <v>9250</v>
      </c>
      <c r="F30" s="10">
        <f>'横浜市　南区'!O42</f>
        <v>1050</v>
      </c>
      <c r="G30" s="10">
        <f>'横浜市　南区'!S42</f>
        <v>1050</v>
      </c>
      <c r="H30" s="10">
        <f>'横浜市　南区'!W42</f>
        <v>1900</v>
      </c>
      <c r="I30" s="10">
        <f>'横浜市　南区'!$C$43+'横浜市　南区'!$G$43+'横浜市　南区'!$K$43+'横浜市　南区'!$O$43+'横浜市　南区'!$S$43+'横浜市　南区'!$W$43</f>
        <v>3750</v>
      </c>
      <c r="J30" s="11">
        <f t="shared" si="0"/>
        <v>23950</v>
      </c>
    </row>
    <row r="31" spans="1:24" x14ac:dyDescent="0.15">
      <c r="A31" s="72"/>
      <c r="B31" s="74"/>
      <c r="C31" s="12">
        <f>'横浜市　南区'!D42</f>
        <v>0</v>
      </c>
      <c r="D31" s="12">
        <f>'横浜市　南区'!H42</f>
        <v>0</v>
      </c>
      <c r="E31" s="12">
        <f>'横浜市　南区'!L42</f>
        <v>0</v>
      </c>
      <c r="F31" s="12">
        <f>'横浜市　南区'!P42</f>
        <v>0</v>
      </c>
      <c r="G31" s="12">
        <f>'横浜市　南区'!T42</f>
        <v>0</v>
      </c>
      <c r="H31" s="12">
        <f>'横浜市　南区'!X42</f>
        <v>0</v>
      </c>
      <c r="I31" s="12">
        <f>'横浜市　南区'!$D$43+'横浜市　南区'!$H$43+'横浜市　南区'!$L$43+'横浜市　南区'!$P$43+'横浜市　南区'!$T$43+'横浜市　南区'!$X$43</f>
        <v>0</v>
      </c>
      <c r="J31" s="13">
        <f t="shared" si="0"/>
        <v>0</v>
      </c>
    </row>
    <row r="32" spans="1:24" x14ac:dyDescent="0.15">
      <c r="A32" s="71">
        <v>515</v>
      </c>
      <c r="B32" s="73" t="s">
        <v>685</v>
      </c>
      <c r="C32" s="10">
        <f>'横浜市　港南区'!C42</f>
        <v>13000</v>
      </c>
      <c r="D32" s="10">
        <f>'横浜市　港南区'!G42</f>
        <v>1100</v>
      </c>
      <c r="E32" s="10">
        <f>'横浜市　港南区'!K42</f>
        <v>17900</v>
      </c>
      <c r="F32" s="10">
        <f>'横浜市　港南区'!O42</f>
        <v>1200</v>
      </c>
      <c r="G32" s="10">
        <f>'横浜市　港南区'!S42</f>
        <v>700</v>
      </c>
      <c r="H32" s="10">
        <f>'横浜市　港南区'!W42</f>
        <v>3600</v>
      </c>
      <c r="I32" s="10">
        <f>'横浜市　港南区'!$C$43+'横浜市　港南区'!$G$43+'横浜市　港南区'!$K$43+'横浜市　港南区'!$O$43+'横浜市　港南区'!$S$43+'横浜市　港南区'!$W$43</f>
        <v>4450</v>
      </c>
      <c r="J32" s="11">
        <f t="shared" si="0"/>
        <v>41950</v>
      </c>
    </row>
    <row r="33" spans="1:10" x14ac:dyDescent="0.15">
      <c r="A33" s="72"/>
      <c r="B33" s="74"/>
      <c r="C33" s="12">
        <f>'横浜市　港南区'!D42</f>
        <v>0</v>
      </c>
      <c r="D33" s="12">
        <f>'横浜市　港南区'!H42</f>
        <v>0</v>
      </c>
      <c r="E33" s="12">
        <f>'横浜市　港南区'!L42</f>
        <v>0</v>
      </c>
      <c r="F33" s="12">
        <f>'横浜市　港南区'!P42</f>
        <v>0</v>
      </c>
      <c r="G33" s="12">
        <f>'横浜市　港南区'!T42</f>
        <v>0</v>
      </c>
      <c r="H33" s="12">
        <f>'横浜市　港南区'!X42</f>
        <v>0</v>
      </c>
      <c r="I33" s="12">
        <f>'横浜市　港南区'!$D$43+'横浜市　港南区'!$H$43+'横浜市　港南区'!$L$43+'横浜市　港南区'!$P$43+'横浜市　港南区'!$T$43+'横浜市　港南区'!$X$43</f>
        <v>0</v>
      </c>
      <c r="J33" s="13">
        <f t="shared" si="0"/>
        <v>0</v>
      </c>
    </row>
    <row r="34" spans="1:10" x14ac:dyDescent="0.15">
      <c r="A34" s="71">
        <v>516</v>
      </c>
      <c r="B34" s="73" t="s">
        <v>686</v>
      </c>
      <c r="C34" s="10">
        <f>'横浜市　磯子区'!C42</f>
        <v>9000</v>
      </c>
      <c r="D34" s="10">
        <f>'横浜市　磯子区'!G42</f>
        <v>700</v>
      </c>
      <c r="E34" s="10">
        <f>'横浜市　磯子区'!K42</f>
        <v>8200</v>
      </c>
      <c r="F34" s="10">
        <f>'横浜市　磯子区'!O42</f>
        <v>1000</v>
      </c>
      <c r="G34" s="10">
        <f>'横浜市　磯子区'!S42</f>
        <v>500</v>
      </c>
      <c r="H34" s="10">
        <f>'横浜市　磯子区'!W42</f>
        <v>2000</v>
      </c>
      <c r="I34" s="10">
        <f>'横浜市　磯子区'!$C$43+'横浜市　磯子区'!$G$43+'横浜市　磯子区'!$K$43+'横浜市　磯子区'!$O$43+'横浜市　磯子区'!$S$43+'横浜市　磯子区'!$W$43</f>
        <v>3250</v>
      </c>
      <c r="J34" s="11">
        <f t="shared" si="0"/>
        <v>24650</v>
      </c>
    </row>
    <row r="35" spans="1:10" x14ac:dyDescent="0.15">
      <c r="A35" s="72"/>
      <c r="B35" s="74"/>
      <c r="C35" s="12">
        <f>'横浜市　磯子区'!D42</f>
        <v>0</v>
      </c>
      <c r="D35" s="12">
        <f>'横浜市　磯子区'!H42</f>
        <v>0</v>
      </c>
      <c r="E35" s="12">
        <f>'横浜市　磯子区'!L42</f>
        <v>0</v>
      </c>
      <c r="F35" s="12">
        <f>'横浜市　磯子区'!P42</f>
        <v>0</v>
      </c>
      <c r="G35" s="12">
        <f>'横浜市　磯子区'!T42</f>
        <v>0</v>
      </c>
      <c r="H35" s="12">
        <f>'横浜市　磯子区'!X42</f>
        <v>0</v>
      </c>
      <c r="I35" s="12">
        <f>'横浜市　磯子区'!$D$43+'横浜市　磯子区'!$H$43+'横浜市　磯子区'!$L$43+'横浜市　磯子区'!$P$43+'横浜市　磯子区'!$T$43+'横浜市　磯子区'!$X$43</f>
        <v>0</v>
      </c>
      <c r="J35" s="13">
        <f t="shared" si="0"/>
        <v>0</v>
      </c>
    </row>
    <row r="36" spans="1:10" x14ac:dyDescent="0.15">
      <c r="A36" s="71">
        <v>517</v>
      </c>
      <c r="B36" s="73" t="s">
        <v>687</v>
      </c>
      <c r="C36" s="10">
        <f>横浜市保土ヶ谷区!C42</f>
        <v>9300</v>
      </c>
      <c r="D36" s="10">
        <f>横浜市保土ヶ谷区!G42</f>
        <v>800</v>
      </c>
      <c r="E36" s="10">
        <f>横浜市保土ヶ谷区!K42</f>
        <v>9850</v>
      </c>
      <c r="F36" s="10">
        <f>横浜市保土ヶ谷区!O42</f>
        <v>1850</v>
      </c>
      <c r="G36" s="10">
        <f>横浜市保土ヶ谷区!S42</f>
        <v>500</v>
      </c>
      <c r="H36" s="10">
        <f>横浜市保土ヶ谷区!W42</f>
        <v>2750</v>
      </c>
      <c r="I36" s="10">
        <f>横浜市保土ヶ谷区!$C$43+横浜市保土ヶ谷区!$G$43+横浜市保土ヶ谷区!$K$43+横浜市保土ヶ谷区!$O$43+横浜市保土ヶ谷区!$S$43+横浜市保土ヶ谷区!$W$43</f>
        <v>3400</v>
      </c>
      <c r="J36" s="11">
        <f t="shared" ref="J36:J67" si="1">SUM(C36:I36)</f>
        <v>28450</v>
      </c>
    </row>
    <row r="37" spans="1:10" x14ac:dyDescent="0.15">
      <c r="A37" s="72"/>
      <c r="B37" s="74"/>
      <c r="C37" s="12">
        <f>横浜市保土ヶ谷区!D42</f>
        <v>0</v>
      </c>
      <c r="D37" s="12">
        <f>横浜市保土ヶ谷区!H42</f>
        <v>0</v>
      </c>
      <c r="E37" s="12">
        <f>横浜市保土ヶ谷区!L42</f>
        <v>0</v>
      </c>
      <c r="F37" s="12">
        <f>横浜市保土ヶ谷区!P42</f>
        <v>0</v>
      </c>
      <c r="G37" s="12">
        <f>横浜市保土ヶ谷区!T42</f>
        <v>0</v>
      </c>
      <c r="H37" s="12">
        <f>横浜市保土ヶ谷区!X42</f>
        <v>0</v>
      </c>
      <c r="I37" s="12">
        <f>横浜市保土ヶ谷区!$D$43+横浜市保土ヶ谷区!$H$43+横浜市保土ヶ谷区!$L$43+横浜市保土ヶ谷区!$P$43+横浜市保土ヶ谷区!$T$43+横浜市保土ヶ谷区!$X$43</f>
        <v>0</v>
      </c>
      <c r="J37" s="13">
        <f t="shared" si="1"/>
        <v>0</v>
      </c>
    </row>
    <row r="38" spans="1:10" x14ac:dyDescent="0.15">
      <c r="A38" s="71">
        <v>518</v>
      </c>
      <c r="B38" s="73" t="s">
        <v>688</v>
      </c>
      <c r="C38" s="10">
        <f>'横浜市　旭区'!C42</f>
        <v>14800</v>
      </c>
      <c r="D38" s="10">
        <f>'横浜市　旭区'!G42</f>
        <v>800</v>
      </c>
      <c r="E38" s="10">
        <f>'横浜市　旭区'!K42</f>
        <v>10650</v>
      </c>
      <c r="F38" s="10">
        <f>'横浜市　旭区'!O42</f>
        <v>850</v>
      </c>
      <c r="G38" s="10">
        <f>'横浜市　旭区'!S42</f>
        <v>700</v>
      </c>
      <c r="H38" s="10">
        <f>'横浜市　旭区'!W42</f>
        <v>3000</v>
      </c>
      <c r="I38" s="10">
        <f>'横浜市　旭区'!$C$43+'横浜市　旭区'!$G$43+'横浜市　旭区'!$K$43+'横浜市　旭区'!$O$43+'横浜市　旭区'!$S$43+'横浜市　旭区'!$W$43</f>
        <v>3150</v>
      </c>
      <c r="J38" s="11">
        <f t="shared" si="1"/>
        <v>33950</v>
      </c>
    </row>
    <row r="39" spans="1:10" x14ac:dyDescent="0.15">
      <c r="A39" s="72"/>
      <c r="B39" s="74"/>
      <c r="C39" s="12">
        <f>'横浜市　旭区'!D42</f>
        <v>0</v>
      </c>
      <c r="D39" s="12">
        <f>'横浜市　旭区'!H42</f>
        <v>0</v>
      </c>
      <c r="E39" s="12">
        <f>'横浜市　旭区'!L42</f>
        <v>0</v>
      </c>
      <c r="F39" s="12">
        <f>'横浜市　旭区'!P42</f>
        <v>0</v>
      </c>
      <c r="G39" s="12">
        <f>'横浜市　旭区'!T42</f>
        <v>0</v>
      </c>
      <c r="H39" s="12">
        <f>'横浜市　旭区'!X42</f>
        <v>0</v>
      </c>
      <c r="I39" s="12">
        <f>'横浜市　旭区'!$D$43+'横浜市　旭区'!$H$43+'横浜市　旭区'!$L$43+'横浜市　旭区'!$P$43+'横浜市　旭区'!$T$43+'横浜市　旭区'!$X$43</f>
        <v>0</v>
      </c>
      <c r="J39" s="13">
        <f t="shared" si="1"/>
        <v>0</v>
      </c>
    </row>
    <row r="40" spans="1:10" x14ac:dyDescent="0.15">
      <c r="A40" s="71">
        <v>519</v>
      </c>
      <c r="B40" s="73" t="s">
        <v>689</v>
      </c>
      <c r="C40" s="10">
        <f>'横浜市　瀬谷区'!C42</f>
        <v>7000</v>
      </c>
      <c r="D40" s="10">
        <f>'横浜市　瀬谷区'!G42</f>
        <v>500</v>
      </c>
      <c r="E40" s="10">
        <f>'横浜市　瀬谷区'!K42</f>
        <v>15550</v>
      </c>
      <c r="F40" s="10">
        <f>'横浜市　瀬谷区'!O42</f>
        <v>750</v>
      </c>
      <c r="G40" s="10">
        <f>'横浜市　瀬谷区'!S42</f>
        <v>400</v>
      </c>
      <c r="H40" s="10">
        <f>'横浜市　瀬谷区'!W42</f>
        <v>1400</v>
      </c>
      <c r="I40" s="10">
        <f>'横浜市　瀬谷区'!$C$43+'横浜市　瀬谷区'!$G$43+'横浜市　瀬谷区'!$K$43+'横浜市　瀬谷区'!$O$43+'横浜市　瀬谷区'!$S$43+'横浜市　瀬谷区'!$W$43</f>
        <v>2650</v>
      </c>
      <c r="J40" s="11">
        <f t="shared" si="1"/>
        <v>28250</v>
      </c>
    </row>
    <row r="41" spans="1:10" x14ac:dyDescent="0.15">
      <c r="A41" s="72"/>
      <c r="B41" s="74"/>
      <c r="C41" s="12">
        <f>'横浜市　瀬谷区'!D42</f>
        <v>0</v>
      </c>
      <c r="D41" s="12">
        <f>'横浜市　瀬谷区'!H42</f>
        <v>0</v>
      </c>
      <c r="E41" s="12">
        <f>'横浜市　瀬谷区'!L42</f>
        <v>0</v>
      </c>
      <c r="F41" s="12">
        <f>'横浜市　瀬谷区'!P42</f>
        <v>0</v>
      </c>
      <c r="G41" s="12">
        <f>'横浜市　瀬谷区'!T42</f>
        <v>0</v>
      </c>
      <c r="H41" s="12">
        <f>'横浜市　瀬谷区'!X42</f>
        <v>0</v>
      </c>
      <c r="I41" s="12">
        <f>'横浜市　瀬谷区'!$D$43+'横浜市　瀬谷区'!$H$43+'横浜市　瀬谷区'!$L$43+'横浜市　瀬谷区'!$P$43+'横浜市　瀬谷区'!$T$43+'横浜市　瀬谷区'!$X$43</f>
        <v>0</v>
      </c>
      <c r="J41" s="13">
        <f t="shared" si="1"/>
        <v>0</v>
      </c>
    </row>
    <row r="42" spans="1:10" x14ac:dyDescent="0.15">
      <c r="A42" s="71">
        <v>520</v>
      </c>
      <c r="B42" s="76" t="s">
        <v>690</v>
      </c>
      <c r="C42" s="10">
        <f>'横浜市　金沢区'!C42</f>
        <v>12550</v>
      </c>
      <c r="D42" s="10">
        <f>'横浜市　金沢区'!G42</f>
        <v>950</v>
      </c>
      <c r="E42" s="10">
        <f>'横浜市　金沢区'!K42</f>
        <v>12650</v>
      </c>
      <c r="F42" s="10">
        <f>'横浜市　金沢区'!O42</f>
        <v>1100</v>
      </c>
      <c r="G42" s="10">
        <f>'横浜市　金沢区'!S42</f>
        <v>1050</v>
      </c>
      <c r="H42" s="10">
        <f>'横浜市　金沢区'!W42</f>
        <v>2850</v>
      </c>
      <c r="I42" s="10">
        <f>'横浜市　金沢区'!$C$43+'横浜市　金沢区'!$G$43+'横浜市　金沢区'!$K$43+'横浜市　金沢区'!$O$43+'横浜市　金沢区'!$S$43+'横浜市　金沢区'!$W$43</f>
        <v>3200</v>
      </c>
      <c r="J42" s="11">
        <f t="shared" si="1"/>
        <v>34350</v>
      </c>
    </row>
    <row r="43" spans="1:10" x14ac:dyDescent="0.15">
      <c r="A43" s="72"/>
      <c r="B43" s="76"/>
      <c r="C43" s="12">
        <f>'横浜市　金沢区'!D42</f>
        <v>0</v>
      </c>
      <c r="D43" s="12">
        <f>'横浜市　金沢区'!H42</f>
        <v>0</v>
      </c>
      <c r="E43" s="12">
        <f>'横浜市　金沢区'!L42</f>
        <v>0</v>
      </c>
      <c r="F43" s="12">
        <f>'横浜市　金沢区'!P42</f>
        <v>0</v>
      </c>
      <c r="G43" s="12">
        <f>'横浜市　金沢区'!T42</f>
        <v>0</v>
      </c>
      <c r="H43" s="12">
        <f>'横浜市　金沢区'!X42</f>
        <v>0</v>
      </c>
      <c r="I43" s="12">
        <f>'横浜市　金沢区'!$D$43+'横浜市　金沢区'!$H$43+'横浜市　金沢区'!$L$43+'横浜市　金沢区'!$P$43+'横浜市　金沢区'!$T$43+'横浜市　金沢区'!$X$43</f>
        <v>0</v>
      </c>
      <c r="J43" s="13">
        <f t="shared" si="1"/>
        <v>0</v>
      </c>
    </row>
    <row r="44" spans="1:10" x14ac:dyDescent="0.15">
      <c r="A44" s="71">
        <v>521</v>
      </c>
      <c r="B44" s="73" t="s">
        <v>691</v>
      </c>
      <c r="C44" s="10">
        <f>'横浜市　戸塚区'!C42</f>
        <v>14200</v>
      </c>
      <c r="D44" s="10">
        <f>'横浜市　戸塚区'!G42</f>
        <v>1050</v>
      </c>
      <c r="E44" s="10">
        <f>'横浜市　戸塚区'!K42</f>
        <v>18900</v>
      </c>
      <c r="F44" s="10">
        <f>'横浜市　戸塚区'!O42</f>
        <v>950</v>
      </c>
      <c r="G44" s="10">
        <f>'横浜市　戸塚区'!S42</f>
        <v>600</v>
      </c>
      <c r="H44" s="10">
        <f>'横浜市　戸塚区'!W42</f>
        <v>4700</v>
      </c>
      <c r="I44" s="10">
        <f>'横浜市　戸塚区'!$C$43+'横浜市　戸塚区'!$G$43+'横浜市　戸塚区'!$K$43+'横浜市　戸塚区'!$O$43+'横浜市　戸塚区'!$S$43+'横浜市　戸塚区'!$W$43</f>
        <v>3450</v>
      </c>
      <c r="J44" s="11">
        <f t="shared" si="1"/>
        <v>43850</v>
      </c>
    </row>
    <row r="45" spans="1:10" x14ac:dyDescent="0.15">
      <c r="A45" s="72"/>
      <c r="B45" s="74"/>
      <c r="C45" s="12">
        <f>'横浜市　戸塚区'!D42</f>
        <v>0</v>
      </c>
      <c r="D45" s="12">
        <f>'横浜市　戸塚区'!H42</f>
        <v>0</v>
      </c>
      <c r="E45" s="12">
        <f>'横浜市　戸塚区'!L42</f>
        <v>0</v>
      </c>
      <c r="F45" s="12">
        <f>'横浜市　戸塚区'!P42</f>
        <v>0</v>
      </c>
      <c r="G45" s="12">
        <f>'横浜市　戸塚区'!T42</f>
        <v>0</v>
      </c>
      <c r="H45" s="12">
        <f>'横浜市　戸塚区'!X42</f>
        <v>0</v>
      </c>
      <c r="I45" s="12">
        <f>'横浜市　戸塚区'!$D$43+'横浜市　戸塚区'!$H$43+'横浜市　戸塚区'!$L$43+'横浜市　戸塚区'!$P$43+'横浜市　戸塚区'!$T$43+'横浜市　戸塚区'!$X$43</f>
        <v>0</v>
      </c>
      <c r="J45" s="13">
        <f t="shared" si="1"/>
        <v>0</v>
      </c>
    </row>
    <row r="46" spans="1:10" x14ac:dyDescent="0.15">
      <c r="A46" s="71">
        <v>522</v>
      </c>
      <c r="B46" s="73" t="s">
        <v>217</v>
      </c>
      <c r="C46" s="10">
        <f>横須賀市!C42</f>
        <v>16000</v>
      </c>
      <c r="D46" s="10">
        <f>横須賀市!G42</f>
        <v>4550</v>
      </c>
      <c r="E46" s="10">
        <f>横須賀市!K42</f>
        <v>24600</v>
      </c>
      <c r="F46" s="10">
        <f>横須賀市!O42</f>
        <v>2200</v>
      </c>
      <c r="G46" s="10">
        <f>横須賀市!S42</f>
        <v>1150</v>
      </c>
      <c r="H46" s="10">
        <f>横須賀市!W42</f>
        <v>2850</v>
      </c>
      <c r="I46" s="10">
        <f>横須賀市!$C$43+横須賀市!$G$43+横須賀市!$K$43+横須賀市!$O$43+横須賀市!$S$43+横須賀市!$W$43</f>
        <v>14100</v>
      </c>
      <c r="J46" s="11">
        <f t="shared" si="1"/>
        <v>65450</v>
      </c>
    </row>
    <row r="47" spans="1:10" x14ac:dyDescent="0.15">
      <c r="A47" s="72"/>
      <c r="B47" s="74"/>
      <c r="C47" s="12">
        <f>横須賀市!D42</f>
        <v>0</v>
      </c>
      <c r="D47" s="12">
        <f>横須賀市!H42</f>
        <v>0</v>
      </c>
      <c r="E47" s="12">
        <f>横須賀市!L42</f>
        <v>0</v>
      </c>
      <c r="F47" s="12">
        <f>横須賀市!P42</f>
        <v>0</v>
      </c>
      <c r="G47" s="12">
        <f>横須賀市!T42</f>
        <v>0</v>
      </c>
      <c r="H47" s="12">
        <f>横須賀市!X42</f>
        <v>0</v>
      </c>
      <c r="I47" s="12">
        <f>横須賀市!$D$43+横須賀市!$H$43+横須賀市!$L$43+横須賀市!$P$43+横須賀市!$T$43+横須賀市!$X$43</f>
        <v>0</v>
      </c>
      <c r="J47" s="13">
        <f t="shared" si="1"/>
        <v>0</v>
      </c>
    </row>
    <row r="48" spans="1:10" x14ac:dyDescent="0.15">
      <c r="A48" s="71">
        <v>523</v>
      </c>
      <c r="B48" s="73" t="s">
        <v>267</v>
      </c>
      <c r="C48" s="10">
        <f>三浦市!C42</f>
        <v>650</v>
      </c>
      <c r="D48" s="10">
        <f>三浦市!G42</f>
        <v>200</v>
      </c>
      <c r="E48" s="10">
        <f>三浦市!K42</f>
        <v>1050</v>
      </c>
      <c r="F48" s="17">
        <f>三浦市!O42</f>
        <v>150</v>
      </c>
      <c r="G48" s="10">
        <f>三浦市!S42</f>
        <v>50</v>
      </c>
      <c r="H48" s="10">
        <f>三浦市!W42</f>
        <v>150</v>
      </c>
      <c r="I48" s="10">
        <f>三浦市!$C$43+三浦市!$G$43+三浦市!$K$43+三浦市!$O$43+三浦市!$S$43+三浦市!$W$43</f>
        <v>2650</v>
      </c>
      <c r="J48" s="11">
        <f t="shared" si="1"/>
        <v>4900</v>
      </c>
    </row>
    <row r="49" spans="1:10" x14ac:dyDescent="0.15">
      <c r="A49" s="72"/>
      <c r="B49" s="74"/>
      <c r="C49" s="12">
        <f>三浦市!D42</f>
        <v>0</v>
      </c>
      <c r="D49" s="12">
        <f>三浦市!H42</f>
        <v>0</v>
      </c>
      <c r="E49" s="12">
        <f>三浦市!L42</f>
        <v>0</v>
      </c>
      <c r="F49" s="12">
        <f>三浦市!P42</f>
        <v>0</v>
      </c>
      <c r="G49" s="12">
        <f>三浦市!T42</f>
        <v>0</v>
      </c>
      <c r="H49" s="12">
        <f>三浦市!X42</f>
        <v>0</v>
      </c>
      <c r="I49" s="12">
        <f>三浦市!$D$43+三浦市!$H$43+三浦市!$L$43+三浦市!$P$43+三浦市!$T$43+三浦市!$X$43</f>
        <v>0</v>
      </c>
      <c r="J49" s="13">
        <f t="shared" si="1"/>
        <v>0</v>
      </c>
    </row>
    <row r="50" spans="1:10" x14ac:dyDescent="0.15">
      <c r="A50" s="71">
        <v>524</v>
      </c>
      <c r="B50" s="73" t="s">
        <v>273</v>
      </c>
      <c r="C50" s="10">
        <f>逗子市!C42</f>
        <v>3650</v>
      </c>
      <c r="D50" s="10">
        <f>逗子市!G42</f>
        <v>1450</v>
      </c>
      <c r="E50" s="10">
        <f>逗子市!K42</f>
        <v>2850</v>
      </c>
      <c r="F50" s="10">
        <f>逗子市!O42</f>
        <v>400</v>
      </c>
      <c r="G50" s="10">
        <f>逗子市!S42</f>
        <v>300</v>
      </c>
      <c r="H50" s="10">
        <f>逗子市!W42</f>
        <v>1250</v>
      </c>
      <c r="I50" s="10">
        <f>逗子市!$C$43+逗子市!$G$43+逗子市!$K$43+逗子市!$O$43+逗子市!$S$43+逗子市!$W$43</f>
        <v>1100</v>
      </c>
      <c r="J50" s="11">
        <f t="shared" si="1"/>
        <v>11000</v>
      </c>
    </row>
    <row r="51" spans="1:10" x14ac:dyDescent="0.15">
      <c r="A51" s="72"/>
      <c r="B51" s="74"/>
      <c r="C51" s="12">
        <f>逗子市!D42</f>
        <v>0</v>
      </c>
      <c r="D51" s="12">
        <f>逗子市!H42</f>
        <v>0</v>
      </c>
      <c r="E51" s="12">
        <f>逗子市!L42</f>
        <v>0</v>
      </c>
      <c r="F51" s="12">
        <f>逗子市!P42</f>
        <v>0</v>
      </c>
      <c r="G51" s="12">
        <f>逗子市!T42</f>
        <v>0</v>
      </c>
      <c r="H51" s="12">
        <f>逗子市!X42</f>
        <v>0</v>
      </c>
      <c r="I51" s="12">
        <f>逗子市!$D$43+逗子市!$H$43+逗子市!$L$43+逗子市!$P$43+逗子市!$T$43+逗子市!$X$43</f>
        <v>0</v>
      </c>
      <c r="J51" s="13">
        <f t="shared" si="1"/>
        <v>0</v>
      </c>
    </row>
    <row r="52" spans="1:10" x14ac:dyDescent="0.15">
      <c r="A52" s="71">
        <v>525</v>
      </c>
      <c r="B52" s="73" t="s">
        <v>281</v>
      </c>
      <c r="C52" s="10">
        <f>鎌倉市!C42</f>
        <v>13500</v>
      </c>
      <c r="D52" s="10">
        <f>鎌倉市!G42</f>
        <v>2550</v>
      </c>
      <c r="E52" s="10">
        <f>鎌倉市!K42</f>
        <v>8850</v>
      </c>
      <c r="F52" s="10">
        <f>鎌倉市!O42</f>
        <v>1900</v>
      </c>
      <c r="G52" s="10">
        <f>鎌倉市!S42</f>
        <v>1350</v>
      </c>
      <c r="H52" s="10">
        <f>鎌倉市!W42</f>
        <v>4300</v>
      </c>
      <c r="I52" s="10">
        <f>鎌倉市!$C$43+鎌倉市!$G$43+鎌倉市!$K$43+鎌倉市!$O$43+鎌倉市!$S$43+鎌倉市!$W$43</f>
        <v>2050</v>
      </c>
      <c r="J52" s="11">
        <f t="shared" si="1"/>
        <v>34500</v>
      </c>
    </row>
    <row r="53" spans="1:10" x14ac:dyDescent="0.15">
      <c r="A53" s="72"/>
      <c r="B53" s="74"/>
      <c r="C53" s="12">
        <f>鎌倉市!D42</f>
        <v>0</v>
      </c>
      <c r="D53" s="12">
        <f>鎌倉市!H42</f>
        <v>0</v>
      </c>
      <c r="E53" s="12">
        <f>鎌倉市!L42</f>
        <v>0</v>
      </c>
      <c r="F53" s="12">
        <f>鎌倉市!P42</f>
        <v>0</v>
      </c>
      <c r="G53" s="12">
        <f>鎌倉市!T42</f>
        <v>0</v>
      </c>
      <c r="H53" s="12">
        <f>鎌倉市!X42</f>
        <v>0</v>
      </c>
      <c r="I53" s="12">
        <f>鎌倉市!$D$43+鎌倉市!$H$43+鎌倉市!$L$43+鎌倉市!$P$43+鎌倉市!$T$43+鎌倉市!$X$43</f>
        <v>0</v>
      </c>
      <c r="J53" s="13">
        <f t="shared" si="1"/>
        <v>0</v>
      </c>
    </row>
    <row r="54" spans="1:10" x14ac:dyDescent="0.15">
      <c r="A54" s="71">
        <v>526</v>
      </c>
      <c r="B54" s="75" t="s">
        <v>707</v>
      </c>
      <c r="C54" s="10">
        <f>藤沢市!C42</f>
        <v>24900</v>
      </c>
      <c r="D54" s="10">
        <f>藤沢市!G42</f>
        <v>2250</v>
      </c>
      <c r="E54" s="10">
        <f>藤沢市!K42</f>
        <v>30600</v>
      </c>
      <c r="F54" s="10">
        <f>藤沢市!O42</f>
        <v>3500</v>
      </c>
      <c r="G54" s="10">
        <f>藤沢市!S42</f>
        <v>1450</v>
      </c>
      <c r="H54" s="10">
        <f>藤沢市!W42</f>
        <v>6400</v>
      </c>
      <c r="I54" s="10">
        <f>藤沢市!$C$43+藤沢市!$G$43+藤沢市!$K$43+藤沢市!$O$43+藤沢市!$S$43+藤沢市!$W$43</f>
        <v>5350</v>
      </c>
      <c r="J54" s="11">
        <f t="shared" si="1"/>
        <v>74450</v>
      </c>
    </row>
    <row r="55" spans="1:10" x14ac:dyDescent="0.15">
      <c r="A55" s="72"/>
      <c r="B55" s="74"/>
      <c r="C55" s="12">
        <f>藤沢市!D42</f>
        <v>0</v>
      </c>
      <c r="D55" s="12">
        <f>藤沢市!H42</f>
        <v>0</v>
      </c>
      <c r="E55" s="12">
        <f>藤沢市!L42</f>
        <v>0</v>
      </c>
      <c r="F55" s="12">
        <f>藤沢市!P42</f>
        <v>0</v>
      </c>
      <c r="G55" s="12">
        <f>藤沢市!T42</f>
        <v>0</v>
      </c>
      <c r="H55" s="12">
        <f>藤沢市!X42</f>
        <v>0</v>
      </c>
      <c r="I55" s="12">
        <f>藤沢市!$D$43+藤沢市!$H$43+藤沢市!$L$43+藤沢市!$P$43+藤沢市!$T$43+藤沢市!$X$43</f>
        <v>0</v>
      </c>
      <c r="J55" s="13">
        <f t="shared" si="1"/>
        <v>0</v>
      </c>
    </row>
    <row r="56" spans="1:10" x14ac:dyDescent="0.15">
      <c r="A56" s="71">
        <v>527</v>
      </c>
      <c r="B56" s="73" t="s">
        <v>692</v>
      </c>
      <c r="C56" s="10">
        <f>茅ヶ崎市・高座郡!C42</f>
        <v>16300</v>
      </c>
      <c r="D56" s="10">
        <f>茅ヶ崎市・高座郡!G42</f>
        <v>6150</v>
      </c>
      <c r="E56" s="10">
        <f>茅ヶ崎市・高座郡!K42</f>
        <v>11700</v>
      </c>
      <c r="F56" s="10">
        <f>茅ヶ崎市・高座郡!O42</f>
        <v>1350</v>
      </c>
      <c r="G56" s="10">
        <f>茅ヶ崎市・高座郡!S42</f>
        <v>650</v>
      </c>
      <c r="H56" s="10">
        <f>茅ヶ崎市・高座郡!W42</f>
        <v>2850</v>
      </c>
      <c r="I56" s="10">
        <f>茅ヶ崎市・高座郡!$C$43+茅ヶ崎市・高座郡!$G$43+茅ヶ崎市・高座郡!$K$43+茅ヶ崎市・高座郡!$O$43+茅ヶ崎市・高座郡!$S$43+茅ヶ崎市・高座郡!$W$43</f>
        <v>3550</v>
      </c>
      <c r="J56" s="11">
        <f t="shared" si="1"/>
        <v>42550</v>
      </c>
    </row>
    <row r="57" spans="1:10" x14ac:dyDescent="0.15">
      <c r="A57" s="72"/>
      <c r="B57" s="74"/>
      <c r="C57" s="12">
        <f>茅ヶ崎市・高座郡!D42</f>
        <v>0</v>
      </c>
      <c r="D57" s="12">
        <f>茅ヶ崎市・高座郡!H42</f>
        <v>0</v>
      </c>
      <c r="E57" s="12">
        <f>茅ヶ崎市・高座郡!L42</f>
        <v>0</v>
      </c>
      <c r="F57" s="12">
        <f>茅ヶ崎市・高座郡!P42</f>
        <v>0</v>
      </c>
      <c r="G57" s="12">
        <f>茅ヶ崎市・高座郡!T42</f>
        <v>0</v>
      </c>
      <c r="H57" s="12">
        <f>茅ヶ崎市・高座郡!X42</f>
        <v>0</v>
      </c>
      <c r="I57" s="12">
        <f>茅ヶ崎市・高座郡!$D$43+茅ヶ崎市・高座郡!$H$43+茅ヶ崎市・高座郡!$L$43+茅ヶ崎市・高座郡!$P$43+茅ヶ崎市・高座郡!$T$43+茅ヶ崎市・高座郡!$X$43</f>
        <v>0</v>
      </c>
      <c r="J57" s="13">
        <f t="shared" si="1"/>
        <v>0</v>
      </c>
    </row>
    <row r="58" spans="1:10" x14ac:dyDescent="0.15">
      <c r="A58" s="71">
        <v>528</v>
      </c>
      <c r="B58" s="73" t="s">
        <v>368</v>
      </c>
      <c r="C58" s="10">
        <f>平塚市!C42</f>
        <v>9600</v>
      </c>
      <c r="D58" s="10">
        <f>平塚市!G42</f>
        <v>6650</v>
      </c>
      <c r="E58" s="10">
        <f>平塚市!K42</f>
        <v>18200</v>
      </c>
      <c r="F58" s="10">
        <f>平塚市!O42</f>
        <v>800</v>
      </c>
      <c r="G58" s="10">
        <f>平塚市!S42</f>
        <v>1450</v>
      </c>
      <c r="H58" s="10">
        <f>平塚市!W42</f>
        <v>2050</v>
      </c>
      <c r="I58" s="10">
        <f>平塚市!$C$43+平塚市!$G$43+平塚市!$K$43+平塚市!$O$43+平塚市!$S$43+平塚市!$W$43</f>
        <v>4900</v>
      </c>
      <c r="J58" s="11">
        <f t="shared" si="1"/>
        <v>43650</v>
      </c>
    </row>
    <row r="59" spans="1:10" x14ac:dyDescent="0.15">
      <c r="A59" s="72"/>
      <c r="B59" s="74"/>
      <c r="C59" s="12">
        <f>平塚市!D42</f>
        <v>0</v>
      </c>
      <c r="D59" s="12">
        <f>平塚市!H42</f>
        <v>0</v>
      </c>
      <c r="E59" s="12">
        <f>平塚市!L42</f>
        <v>0</v>
      </c>
      <c r="F59" s="12">
        <f>平塚市!P42</f>
        <v>0</v>
      </c>
      <c r="G59" s="12">
        <f>平塚市!T42</f>
        <v>0</v>
      </c>
      <c r="H59" s="12">
        <f>平塚市!X42</f>
        <v>0</v>
      </c>
      <c r="I59" s="12">
        <f>平塚市!$D$43+平塚市!$H$43+平塚市!$L$43+平塚市!$P$43+平塚市!$T$43+平塚市!$X$43</f>
        <v>0</v>
      </c>
      <c r="J59" s="13">
        <f t="shared" si="1"/>
        <v>0</v>
      </c>
    </row>
    <row r="60" spans="1:10" x14ac:dyDescent="0.15">
      <c r="A60" s="71">
        <v>529</v>
      </c>
      <c r="B60" s="73" t="s">
        <v>395</v>
      </c>
      <c r="C60" s="10">
        <f>小田原市!C42</f>
        <v>11100</v>
      </c>
      <c r="D60" s="10">
        <f>小田原市!G42</f>
        <v>4050</v>
      </c>
      <c r="E60" s="10">
        <f>小田原市!K42</f>
        <v>18100</v>
      </c>
      <c r="F60" s="10">
        <f>小田原市!O42</f>
        <v>800</v>
      </c>
      <c r="G60" s="10">
        <f>小田原市!S42</f>
        <v>850</v>
      </c>
      <c r="H60" s="10">
        <f>小田原市!W42</f>
        <v>2050</v>
      </c>
      <c r="I60" s="10">
        <f>小田原市!$C$43+小田原市!$G$43+小田原市!$K$43+小田原市!$O$43+小田原市!$S$43+小田原市!$W$43</f>
        <v>3750</v>
      </c>
      <c r="J60" s="11">
        <f t="shared" si="1"/>
        <v>40700</v>
      </c>
    </row>
    <row r="61" spans="1:10" x14ac:dyDescent="0.15">
      <c r="A61" s="72"/>
      <c r="B61" s="74"/>
      <c r="C61" s="12">
        <f>小田原市!D42</f>
        <v>0</v>
      </c>
      <c r="D61" s="12">
        <f>小田原市!H42</f>
        <v>0</v>
      </c>
      <c r="E61" s="12">
        <f>小田原市!L42</f>
        <v>0</v>
      </c>
      <c r="F61" s="12">
        <f>小田原市!P42</f>
        <v>0</v>
      </c>
      <c r="G61" s="12">
        <f>小田原市!T42</f>
        <v>0</v>
      </c>
      <c r="H61" s="12">
        <f>小田原市!X42</f>
        <v>0</v>
      </c>
      <c r="I61" s="12">
        <f>小田原市!$D$43+小田原市!$H$43+小田原市!$L$43+小田原市!$P$43+小田原市!$T$43+小田原市!$X$43</f>
        <v>0</v>
      </c>
      <c r="J61" s="13">
        <f t="shared" si="1"/>
        <v>0</v>
      </c>
    </row>
    <row r="62" spans="1:10" x14ac:dyDescent="0.15">
      <c r="A62" s="71">
        <v>531</v>
      </c>
      <c r="B62" s="73" t="s">
        <v>415</v>
      </c>
      <c r="C62" s="10">
        <f>大和市!C42</f>
        <v>9900</v>
      </c>
      <c r="D62" s="10">
        <f>大和市!G42</f>
        <v>1050</v>
      </c>
      <c r="E62" s="10">
        <f>大和市!K42</f>
        <v>15200</v>
      </c>
      <c r="F62" s="10">
        <f>大和市!O42</f>
        <v>1400</v>
      </c>
      <c r="G62" s="10">
        <f>大和市!S42</f>
        <v>850</v>
      </c>
      <c r="H62" s="10">
        <f>大和市!W42</f>
        <v>2150</v>
      </c>
      <c r="I62" s="10">
        <f>大和市!$C$43+大和市!$G$43+大和市!$K$43+大和市!$O$43+大和市!$S$43+大和市!$W$43</f>
        <v>2450</v>
      </c>
      <c r="J62" s="11">
        <f t="shared" si="1"/>
        <v>33000</v>
      </c>
    </row>
    <row r="63" spans="1:10" x14ac:dyDescent="0.15">
      <c r="A63" s="72"/>
      <c r="B63" s="74"/>
      <c r="C63" s="12">
        <f>大和市!D42</f>
        <v>0</v>
      </c>
      <c r="D63" s="12">
        <f>大和市!H42</f>
        <v>0</v>
      </c>
      <c r="E63" s="12">
        <f>大和市!L42</f>
        <v>0</v>
      </c>
      <c r="F63" s="12">
        <f>大和市!P42</f>
        <v>0</v>
      </c>
      <c r="G63" s="12">
        <f>大和市!T42</f>
        <v>0</v>
      </c>
      <c r="H63" s="12">
        <f>大和市!X42</f>
        <v>0</v>
      </c>
      <c r="I63" s="12">
        <f>大和市!$D$43+大和市!$H$43+大和市!$L$43+大和市!$P$43+大和市!$T$43+大和市!$X$43</f>
        <v>0</v>
      </c>
      <c r="J63" s="13">
        <f t="shared" si="1"/>
        <v>0</v>
      </c>
    </row>
    <row r="64" spans="1:10" x14ac:dyDescent="0.15">
      <c r="A64" s="71">
        <v>532</v>
      </c>
      <c r="B64" s="73" t="s">
        <v>433</v>
      </c>
      <c r="C64" s="10">
        <f>厚木市!C42</f>
        <v>11850</v>
      </c>
      <c r="D64" s="10">
        <f>厚木市!G42</f>
        <v>2250</v>
      </c>
      <c r="E64" s="10">
        <f>厚木市!K42</f>
        <v>14150</v>
      </c>
      <c r="F64" s="10">
        <f>厚木市!O42</f>
        <v>1850</v>
      </c>
      <c r="G64" s="10">
        <f>厚木市!S42</f>
        <v>700</v>
      </c>
      <c r="H64" s="10">
        <f>厚木市!W42</f>
        <v>1750</v>
      </c>
      <c r="I64" s="10">
        <f>厚木市!$C$43+厚木市!$G$43+厚木市!$K$43+厚木市!$O$43+厚木市!$S$43+厚木市!$W$43</f>
        <v>4050</v>
      </c>
      <c r="J64" s="11">
        <f t="shared" si="1"/>
        <v>36600</v>
      </c>
    </row>
    <row r="65" spans="1:10" x14ac:dyDescent="0.15">
      <c r="A65" s="72"/>
      <c r="B65" s="74"/>
      <c r="C65" s="12">
        <f>厚木市!D42</f>
        <v>0</v>
      </c>
      <c r="D65" s="12">
        <f>厚木市!H42</f>
        <v>0</v>
      </c>
      <c r="E65" s="12">
        <f>厚木市!L42</f>
        <v>0</v>
      </c>
      <c r="F65" s="12">
        <f>厚木市!P42</f>
        <v>0</v>
      </c>
      <c r="G65" s="12">
        <f>厚木市!T42</f>
        <v>0</v>
      </c>
      <c r="H65" s="12">
        <f>厚木市!X42</f>
        <v>0</v>
      </c>
      <c r="I65" s="12">
        <f>厚木市!$D$43+厚木市!$H$43+厚木市!$L$43+厚木市!$P$43+厚木市!$T$43+厚木市!$X$43</f>
        <v>0</v>
      </c>
      <c r="J65" s="13">
        <f t="shared" si="1"/>
        <v>0</v>
      </c>
    </row>
    <row r="66" spans="1:10" x14ac:dyDescent="0.15">
      <c r="A66" s="71">
        <v>533</v>
      </c>
      <c r="B66" s="73" t="s">
        <v>457</v>
      </c>
      <c r="C66" s="10">
        <f>伊勢原市!C42</f>
        <v>5750</v>
      </c>
      <c r="D66" s="10">
        <f>伊勢原市!G42</f>
        <v>450</v>
      </c>
      <c r="E66" s="10">
        <f>伊勢原市!K42</f>
        <v>6750</v>
      </c>
      <c r="F66" s="10">
        <f>伊勢原市!O42</f>
        <v>550</v>
      </c>
      <c r="G66" s="10">
        <f>伊勢原市!S42</f>
        <v>250</v>
      </c>
      <c r="H66" s="10">
        <f>伊勢原市!W42</f>
        <v>750</v>
      </c>
      <c r="I66" s="10">
        <f>伊勢原市!$C$43+伊勢原市!$G$43+伊勢原市!$K$43+伊勢原市!$O$43+伊勢原市!$S$43+伊勢原市!$W$43</f>
        <v>2500</v>
      </c>
      <c r="J66" s="11">
        <f t="shared" si="1"/>
        <v>17000</v>
      </c>
    </row>
    <row r="67" spans="1:10" x14ac:dyDescent="0.15">
      <c r="A67" s="72"/>
      <c r="B67" s="74"/>
      <c r="C67" s="12">
        <f>伊勢原市!D42</f>
        <v>0</v>
      </c>
      <c r="D67" s="12">
        <f>伊勢原市!H42</f>
        <v>0</v>
      </c>
      <c r="E67" s="12">
        <f>伊勢原市!L42</f>
        <v>0</v>
      </c>
      <c r="F67" s="12">
        <f>伊勢原市!P42</f>
        <v>0</v>
      </c>
      <c r="G67" s="12">
        <f>伊勢原市!T42</f>
        <v>0</v>
      </c>
      <c r="H67" s="12">
        <f>伊勢原市!X42</f>
        <v>0</v>
      </c>
      <c r="I67" s="12">
        <f>伊勢原市!$D$43+伊勢原市!$H$43+伊勢原市!$L$43+伊勢原市!$P$43+伊勢原市!$T$43+伊勢原市!$X$43</f>
        <v>0</v>
      </c>
      <c r="J67" s="13">
        <f t="shared" si="1"/>
        <v>0</v>
      </c>
    </row>
    <row r="68" spans="1:10" x14ac:dyDescent="0.15">
      <c r="A68" s="71">
        <v>534</v>
      </c>
      <c r="B68" s="73" t="s">
        <v>465</v>
      </c>
      <c r="C68" s="10">
        <f>秦野市!C42</f>
        <v>9150</v>
      </c>
      <c r="D68" s="10">
        <f>秦野市!G42</f>
        <v>1200</v>
      </c>
      <c r="E68" s="10">
        <f>秦野市!K42</f>
        <v>12100</v>
      </c>
      <c r="F68" s="10">
        <f>秦野市!O42</f>
        <v>650</v>
      </c>
      <c r="G68" s="10">
        <f>秦野市!S42</f>
        <v>550</v>
      </c>
      <c r="H68" s="10">
        <f>秦野市!W42</f>
        <v>1200</v>
      </c>
      <c r="I68" s="10">
        <f>秦野市!$C$43+秦野市!$G$43+秦野市!$K$43+秦野市!$O$43+秦野市!$S$43+秦野市!$W$43</f>
        <v>5400</v>
      </c>
      <c r="J68" s="11">
        <f t="shared" ref="J68:J99" si="2">SUM(C68:I68)</f>
        <v>30250</v>
      </c>
    </row>
    <row r="69" spans="1:10" x14ac:dyDescent="0.15">
      <c r="A69" s="72"/>
      <c r="B69" s="74"/>
      <c r="C69" s="12">
        <f>秦野市!D42</f>
        <v>0</v>
      </c>
      <c r="D69" s="12">
        <f>秦野市!H42</f>
        <v>0</v>
      </c>
      <c r="E69" s="12">
        <f>秦野市!L42</f>
        <v>0</v>
      </c>
      <c r="F69" s="12">
        <f>秦野市!P42</f>
        <v>0</v>
      </c>
      <c r="G69" s="12">
        <f>秦野市!T42</f>
        <v>0</v>
      </c>
      <c r="H69" s="12">
        <f>秦野市!X42</f>
        <v>0</v>
      </c>
      <c r="I69" s="12">
        <f>秦野市!$D$43+秦野市!$H$43+秦野市!$L$43+秦野市!$P$43+秦野市!$T$43+秦野市!$X$43</f>
        <v>0</v>
      </c>
      <c r="J69" s="13">
        <f t="shared" si="2"/>
        <v>0</v>
      </c>
    </row>
    <row r="70" spans="1:10" x14ac:dyDescent="0.15">
      <c r="A70" s="71">
        <v>535</v>
      </c>
      <c r="B70" s="73" t="s">
        <v>481</v>
      </c>
      <c r="C70" s="10">
        <f>足柄上郡!C42</f>
        <v>8650</v>
      </c>
      <c r="D70" s="10">
        <f>足柄上郡!G42</f>
        <v>0</v>
      </c>
      <c r="E70" s="10">
        <f>足柄上郡!K42</f>
        <v>0</v>
      </c>
      <c r="F70" s="10">
        <f>足柄上郡!O42</f>
        <v>0</v>
      </c>
      <c r="G70" s="10">
        <f>足柄上郡!S42</f>
        <v>0</v>
      </c>
      <c r="H70" s="10">
        <f>足柄上郡!W42</f>
        <v>0</v>
      </c>
      <c r="I70" s="10">
        <f>足柄上郡!$C$43+足柄上郡!$G$43+足柄上郡!$K$43+足柄上郡!$O$43+足柄上郡!$S$43+足柄上郡!$W$43</f>
        <v>2100</v>
      </c>
      <c r="J70" s="11">
        <f t="shared" si="2"/>
        <v>10750</v>
      </c>
    </row>
    <row r="71" spans="1:10" x14ac:dyDescent="0.15">
      <c r="A71" s="72"/>
      <c r="B71" s="74"/>
      <c r="C71" s="12">
        <f>足柄上郡!D42</f>
        <v>0</v>
      </c>
      <c r="D71" s="12">
        <f>足柄上郡!H42</f>
        <v>0</v>
      </c>
      <c r="E71" s="12">
        <f>足柄上郡!L42</f>
        <v>0</v>
      </c>
      <c r="F71" s="12">
        <f>足柄上郡!P42</f>
        <v>0</v>
      </c>
      <c r="G71" s="12">
        <f>足柄上郡!T42</f>
        <v>0</v>
      </c>
      <c r="H71" s="12">
        <f>足柄上郡!X42</f>
        <v>0</v>
      </c>
      <c r="I71" s="12">
        <f>足柄上郡!$D$43+足柄上郡!$H$43+足柄上郡!$L$43+足柄上郡!$P$43+足柄上郡!$T$43+足柄上郡!$X$43</f>
        <v>0</v>
      </c>
      <c r="J71" s="13">
        <f t="shared" si="2"/>
        <v>0</v>
      </c>
    </row>
    <row r="72" spans="1:10" x14ac:dyDescent="0.15">
      <c r="A72" s="71">
        <v>536</v>
      </c>
      <c r="B72" s="73" t="s">
        <v>487</v>
      </c>
      <c r="C72" s="10">
        <f>足柄下郡!C42</f>
        <v>1800</v>
      </c>
      <c r="D72" s="10">
        <f>足柄下郡!G42</f>
        <v>500</v>
      </c>
      <c r="E72" s="10">
        <f>足柄下郡!K42</f>
        <v>3500</v>
      </c>
      <c r="F72" s="10">
        <f>足柄下郡!O42</f>
        <v>400</v>
      </c>
      <c r="G72" s="10">
        <f>足柄下郡!S42</f>
        <v>200</v>
      </c>
      <c r="H72" s="10">
        <f>足柄下郡!W42</f>
        <v>650</v>
      </c>
      <c r="I72" s="10">
        <f>足柄下郡!$C$43+足柄下郡!$G$43+足柄下郡!$K$43+足柄下郡!$O$43+足柄下郡!$S$43+足柄下郡!$W$43</f>
        <v>1200</v>
      </c>
      <c r="J72" s="11">
        <f t="shared" si="2"/>
        <v>8250</v>
      </c>
    </row>
    <row r="73" spans="1:10" x14ac:dyDescent="0.15">
      <c r="A73" s="72"/>
      <c r="B73" s="74"/>
      <c r="C73" s="12">
        <f>足柄下郡!D42</f>
        <v>0</v>
      </c>
      <c r="D73" s="12">
        <f>足柄下郡!H42</f>
        <v>0</v>
      </c>
      <c r="E73" s="12">
        <f>足柄下郡!L42</f>
        <v>0</v>
      </c>
      <c r="F73" s="12">
        <f>足柄下郡!P42</f>
        <v>0</v>
      </c>
      <c r="G73" s="12">
        <f>足柄下郡!T42</f>
        <v>0</v>
      </c>
      <c r="H73" s="12">
        <f>足柄下郡!X42</f>
        <v>0</v>
      </c>
      <c r="I73" s="12">
        <f>足柄下郡!$D$43+足柄下郡!$H$43+足柄下郡!$L$43+足柄下郡!$P$43+足柄下郡!$T$43+足柄下郡!$X$43</f>
        <v>0</v>
      </c>
      <c r="J73" s="13">
        <f t="shared" si="2"/>
        <v>0</v>
      </c>
    </row>
    <row r="74" spans="1:10" x14ac:dyDescent="0.15">
      <c r="A74" s="71">
        <v>537</v>
      </c>
      <c r="B74" s="73" t="s">
        <v>493</v>
      </c>
      <c r="C74" s="10">
        <f>南足柄市!C42</f>
        <v>400</v>
      </c>
      <c r="D74" s="10">
        <f>南足柄市!G42</f>
        <v>150</v>
      </c>
      <c r="E74" s="10">
        <f>南足柄市!K42</f>
        <v>650</v>
      </c>
      <c r="F74" s="10">
        <f>南足柄市!O42</f>
        <v>50</v>
      </c>
      <c r="G74" s="10">
        <f>南足柄市!S42</f>
        <v>50</v>
      </c>
      <c r="H74" s="10">
        <f>南足柄市!W42</f>
        <v>100</v>
      </c>
      <c r="I74" s="10">
        <f>南足柄市!$C$43+南足柄市!$G$43+南足柄市!$K$43+南足柄市!$O$43+南足柄市!$S$43+南足柄市!$W$43</f>
        <v>250</v>
      </c>
      <c r="J74" s="11">
        <f t="shared" si="2"/>
        <v>1650</v>
      </c>
    </row>
    <row r="75" spans="1:10" x14ac:dyDescent="0.15">
      <c r="A75" s="72"/>
      <c r="B75" s="74"/>
      <c r="C75" s="12">
        <f>南足柄市!D42</f>
        <v>0</v>
      </c>
      <c r="D75" s="12">
        <f>南足柄市!H42</f>
        <v>0</v>
      </c>
      <c r="E75" s="12">
        <f>南足柄市!L42</f>
        <v>0</v>
      </c>
      <c r="F75" s="12">
        <f>南足柄市!P42</f>
        <v>0</v>
      </c>
      <c r="G75" s="12">
        <f>南足柄市!T42</f>
        <v>0</v>
      </c>
      <c r="H75" s="12">
        <f>南足柄市!X42</f>
        <v>0</v>
      </c>
      <c r="I75" s="12">
        <f>南足柄市!$D$43+南足柄市!$H$43+南足柄市!$L$43+南足柄市!$P$43+南足柄市!$T$43+南足柄市!$X$43</f>
        <v>0</v>
      </c>
      <c r="J75" s="13">
        <f t="shared" si="2"/>
        <v>0</v>
      </c>
    </row>
    <row r="76" spans="1:10" x14ac:dyDescent="0.15">
      <c r="A76" s="71">
        <v>538</v>
      </c>
      <c r="B76" s="73" t="s">
        <v>496</v>
      </c>
      <c r="C76" s="10">
        <f>座間市!C42</f>
        <v>5900</v>
      </c>
      <c r="D76" s="10">
        <f>座間市!G42</f>
        <v>400</v>
      </c>
      <c r="E76" s="10">
        <f>座間市!K42</f>
        <v>14100</v>
      </c>
      <c r="F76" s="10">
        <f>座間市!O42</f>
        <v>450</v>
      </c>
      <c r="G76" s="10">
        <f>座間市!S42</f>
        <v>550</v>
      </c>
      <c r="H76" s="10">
        <f>座間市!W42</f>
        <v>1150</v>
      </c>
      <c r="I76" s="10">
        <f>座間市!$C$43+座間市!$G$43+座間市!$K$43+座間市!$O$43+座間市!$S$43+座間市!$W$43</f>
        <v>1350</v>
      </c>
      <c r="J76" s="11">
        <f t="shared" si="2"/>
        <v>23900</v>
      </c>
    </row>
    <row r="77" spans="1:10" x14ac:dyDescent="0.15">
      <c r="A77" s="72"/>
      <c r="B77" s="74"/>
      <c r="C77" s="12">
        <f>座間市!D42</f>
        <v>0</v>
      </c>
      <c r="D77" s="12">
        <f>座間市!H42</f>
        <v>0</v>
      </c>
      <c r="E77" s="12">
        <f>座間市!L42</f>
        <v>0</v>
      </c>
      <c r="F77" s="12">
        <f>座間市!P42</f>
        <v>0</v>
      </c>
      <c r="G77" s="12">
        <f>座間市!T42</f>
        <v>0</v>
      </c>
      <c r="H77" s="12">
        <f>座間市!X42</f>
        <v>0</v>
      </c>
      <c r="I77" s="12">
        <f>座間市!$D$43+座間市!$H$43+座間市!$L$43+座間市!$P$43+座間市!$T$43+座間市!$X$43</f>
        <v>0</v>
      </c>
      <c r="J77" s="13">
        <f t="shared" si="2"/>
        <v>0</v>
      </c>
    </row>
    <row r="78" spans="1:10" x14ac:dyDescent="0.15">
      <c r="A78" s="71">
        <v>540</v>
      </c>
      <c r="B78" s="73" t="s">
        <v>510</v>
      </c>
      <c r="C78" s="10">
        <f>中郡!C42</f>
        <v>3800</v>
      </c>
      <c r="D78" s="10">
        <f>中郡!G42</f>
        <v>1950</v>
      </c>
      <c r="E78" s="10">
        <f>中郡!K42</f>
        <v>4750</v>
      </c>
      <c r="F78" s="10">
        <f>中郡!O42</f>
        <v>450</v>
      </c>
      <c r="G78" s="10">
        <f>中郡!S42</f>
        <v>300</v>
      </c>
      <c r="H78" s="10">
        <f>中郡!W42</f>
        <v>900</v>
      </c>
      <c r="I78" s="10">
        <f>中郡!$C$43+中郡!$G$43+中郡!$K$43+中郡!$O$43+中郡!$S$43+中郡!$W$43</f>
        <v>1450</v>
      </c>
      <c r="J78" s="11">
        <f t="shared" si="2"/>
        <v>13600</v>
      </c>
    </row>
    <row r="79" spans="1:10" x14ac:dyDescent="0.15">
      <c r="A79" s="72"/>
      <c r="B79" s="74"/>
      <c r="C79" s="12">
        <f>中郡!D42</f>
        <v>0</v>
      </c>
      <c r="D79" s="12">
        <f>中郡!H42</f>
        <v>0</v>
      </c>
      <c r="E79" s="12">
        <f>中郡!L42</f>
        <v>0</v>
      </c>
      <c r="F79" s="12">
        <f>中郡!P42</f>
        <v>0</v>
      </c>
      <c r="G79" s="12">
        <f>中郡!T42</f>
        <v>0</v>
      </c>
      <c r="H79" s="12">
        <f>中郡!X42</f>
        <v>0</v>
      </c>
      <c r="I79" s="12">
        <f>中郡!$D$43+中郡!$H$43+中郡!$L$43+中郡!$P$43+中郡!$T$43+中郡!$X$43</f>
        <v>0</v>
      </c>
      <c r="J79" s="13">
        <f t="shared" si="2"/>
        <v>0</v>
      </c>
    </row>
    <row r="80" spans="1:10" x14ac:dyDescent="0.15">
      <c r="A80" s="71">
        <v>541</v>
      </c>
      <c r="B80" s="73" t="s">
        <v>521</v>
      </c>
      <c r="C80" s="10">
        <f>'三浦郡（葉山町）'!C42</f>
        <v>2000</v>
      </c>
      <c r="D80" s="10">
        <f>'三浦郡（葉山町）'!G42</f>
        <v>2100</v>
      </c>
      <c r="E80" s="10">
        <f>'三浦郡（葉山町）'!K42</f>
        <v>1750</v>
      </c>
      <c r="F80" s="10">
        <f>'三浦郡（葉山町）'!O42</f>
        <v>150</v>
      </c>
      <c r="G80" s="10">
        <f>'三浦郡（葉山町）'!S42</f>
        <v>150</v>
      </c>
      <c r="H80" s="10">
        <f>'三浦郡（葉山町）'!W42</f>
        <v>650</v>
      </c>
      <c r="I80" s="10">
        <f>'三浦郡（葉山町）'!$C$43+'三浦郡（葉山町）'!$G$43+'三浦郡（葉山町）'!$K$43+'三浦郡（葉山町）'!$O$43+'三浦郡（葉山町）'!$S$43+'三浦郡（葉山町）'!$W$43</f>
        <v>850</v>
      </c>
      <c r="J80" s="11">
        <f t="shared" si="2"/>
        <v>7650</v>
      </c>
    </row>
    <row r="81" spans="1:10" x14ac:dyDescent="0.15">
      <c r="A81" s="72"/>
      <c r="B81" s="74"/>
      <c r="C81" s="12">
        <f>'三浦郡（葉山町）'!D42</f>
        <v>0</v>
      </c>
      <c r="D81" s="12">
        <f>'三浦郡（葉山町）'!H42</f>
        <v>0</v>
      </c>
      <c r="E81" s="12">
        <f>'三浦郡（葉山町）'!L42</f>
        <v>0</v>
      </c>
      <c r="F81" s="12">
        <f>'三浦郡（葉山町）'!P42</f>
        <v>0</v>
      </c>
      <c r="G81" s="12">
        <f>'三浦郡（葉山町）'!T42</f>
        <v>0</v>
      </c>
      <c r="H81" s="12">
        <f>'三浦郡（葉山町）'!X42</f>
        <v>0</v>
      </c>
      <c r="I81" s="12">
        <f>'三浦郡（葉山町）'!$D$43+'三浦郡（葉山町）'!$H$43+'三浦郡（葉山町）'!$L$43+'三浦郡（葉山町）'!$P$43+'三浦郡（葉山町）'!$T$43+'三浦郡（葉山町）'!$X$43</f>
        <v>0</v>
      </c>
      <c r="J81" s="13">
        <f t="shared" si="2"/>
        <v>0</v>
      </c>
    </row>
    <row r="82" spans="1:10" x14ac:dyDescent="0.15">
      <c r="A82" s="71">
        <v>542</v>
      </c>
      <c r="B82" s="73" t="s">
        <v>526</v>
      </c>
      <c r="C82" s="10">
        <f>綾瀬市!C42</f>
        <v>2150</v>
      </c>
      <c r="D82" s="10">
        <f>綾瀬市!G42</f>
        <v>300</v>
      </c>
      <c r="E82" s="10">
        <f>綾瀬市!K42</f>
        <v>4850</v>
      </c>
      <c r="F82" s="10">
        <f>綾瀬市!O42</f>
        <v>200</v>
      </c>
      <c r="G82" s="10">
        <f>綾瀬市!S42</f>
        <v>150</v>
      </c>
      <c r="H82" s="10">
        <f>綾瀬市!W42</f>
        <v>400</v>
      </c>
      <c r="I82" s="10">
        <f>綾瀬市!$C$43+綾瀬市!$G$43+綾瀬市!$K$43+綾瀬市!$O$43+綾瀬市!$S$43+綾瀬市!$W$43</f>
        <v>1200</v>
      </c>
      <c r="J82" s="11">
        <f t="shared" si="2"/>
        <v>9250</v>
      </c>
    </row>
    <row r="83" spans="1:10" x14ac:dyDescent="0.15">
      <c r="A83" s="72"/>
      <c r="B83" s="74"/>
      <c r="C83" s="12">
        <f>綾瀬市!D42</f>
        <v>0</v>
      </c>
      <c r="D83" s="12">
        <f>綾瀬市!H42</f>
        <v>0</v>
      </c>
      <c r="E83" s="12">
        <f>綾瀬市!L42</f>
        <v>0</v>
      </c>
      <c r="F83" s="12">
        <f>綾瀬市!P42</f>
        <v>0</v>
      </c>
      <c r="G83" s="12">
        <f>綾瀬市!T42</f>
        <v>0</v>
      </c>
      <c r="H83" s="12">
        <f>綾瀬市!X42</f>
        <v>0</v>
      </c>
      <c r="I83" s="12">
        <f>綾瀬市!$D$43+綾瀬市!$H$43+綾瀬市!$L$43+綾瀬市!$P$43+綾瀬市!$T$43+綾瀬市!$X$43</f>
        <v>0</v>
      </c>
      <c r="J83" s="13">
        <f t="shared" si="2"/>
        <v>0</v>
      </c>
    </row>
    <row r="84" spans="1:10" x14ac:dyDescent="0.15">
      <c r="A84" s="71">
        <v>543</v>
      </c>
      <c r="B84" s="73" t="s">
        <v>535</v>
      </c>
      <c r="C84" s="10">
        <f>海老名市!C42</f>
        <v>4650</v>
      </c>
      <c r="D84" s="10">
        <f>海老名市!G42</f>
        <v>600</v>
      </c>
      <c r="E84" s="10">
        <f>海老名市!K42</f>
        <v>11750</v>
      </c>
      <c r="F84" s="10">
        <f>海老名市!O42</f>
        <v>600</v>
      </c>
      <c r="G84" s="10">
        <f>海老名市!S42</f>
        <v>350</v>
      </c>
      <c r="H84" s="10">
        <f>海老名市!W42</f>
        <v>1200</v>
      </c>
      <c r="I84" s="10">
        <f>海老名市!$C$43+海老名市!$G$43+海老名市!$K$43+海老名市!$O$43+海老名市!$S$43+海老名市!$W$43</f>
        <v>1900</v>
      </c>
      <c r="J84" s="11">
        <f t="shared" si="2"/>
        <v>21050</v>
      </c>
    </row>
    <row r="85" spans="1:10" x14ac:dyDescent="0.15">
      <c r="A85" s="72"/>
      <c r="B85" s="74"/>
      <c r="C85" s="12">
        <f>海老名市!D42</f>
        <v>0</v>
      </c>
      <c r="D85" s="12">
        <f>海老名市!H42</f>
        <v>0</v>
      </c>
      <c r="E85" s="12">
        <f>海老名市!L42</f>
        <v>0</v>
      </c>
      <c r="F85" s="12">
        <f>海老名市!P42</f>
        <v>0</v>
      </c>
      <c r="G85" s="12">
        <f>海老名市!T42</f>
        <v>0</v>
      </c>
      <c r="H85" s="12">
        <f>海老名市!X42</f>
        <v>0</v>
      </c>
      <c r="I85" s="12">
        <f>海老名市!$D$43+海老名市!$H$43+海老名市!$L$43+海老名市!$P$43+海老名市!$T$43+海老名市!$X$43</f>
        <v>0</v>
      </c>
      <c r="J85" s="13">
        <f t="shared" si="2"/>
        <v>0</v>
      </c>
    </row>
    <row r="86" spans="1:10" x14ac:dyDescent="0.15">
      <c r="A86" s="71">
        <v>544</v>
      </c>
      <c r="B86" s="73" t="s">
        <v>544</v>
      </c>
      <c r="C86" s="10">
        <f>愛甲郡!C42</f>
        <v>900</v>
      </c>
      <c r="D86" s="10">
        <f>愛甲郡!G42</f>
        <v>350</v>
      </c>
      <c r="E86" s="10">
        <f>愛甲郡!K42</f>
        <v>2650</v>
      </c>
      <c r="F86" s="10">
        <f>愛甲郡!O42</f>
        <v>950</v>
      </c>
      <c r="G86" s="10">
        <f>愛甲郡!S42</f>
        <v>250</v>
      </c>
      <c r="H86" s="10">
        <f>愛甲郡!W42</f>
        <v>200</v>
      </c>
      <c r="I86" s="10">
        <f>愛甲郡!$C$43+愛甲郡!$G$43+愛甲郡!$K$43+愛甲郡!$O$43+愛甲郡!$S$43+愛甲郡!$W$43</f>
        <v>1500</v>
      </c>
      <c r="J86" s="11">
        <f t="shared" si="2"/>
        <v>6800</v>
      </c>
    </row>
    <row r="87" spans="1:10" x14ac:dyDescent="0.15">
      <c r="A87" s="72"/>
      <c r="B87" s="74"/>
      <c r="C87" s="12">
        <f>愛甲郡!D42</f>
        <v>0</v>
      </c>
      <c r="D87" s="12">
        <f>愛甲郡!H42</f>
        <v>0</v>
      </c>
      <c r="E87" s="12">
        <f>愛甲郡!L42</f>
        <v>0</v>
      </c>
      <c r="F87" s="12">
        <f>愛甲郡!P42</f>
        <v>0</v>
      </c>
      <c r="G87" s="12">
        <f>愛甲郡!T42</f>
        <v>0</v>
      </c>
      <c r="H87" s="12">
        <f>愛甲郡!X42</f>
        <v>0</v>
      </c>
      <c r="I87" s="12">
        <f>愛甲郡!$D$43+愛甲郡!$H$43+愛甲郡!$L$43+愛甲郡!$P$43+愛甲郡!$T$43+愛甲郡!$X$43</f>
        <v>0</v>
      </c>
      <c r="J87" s="13">
        <f t="shared" si="2"/>
        <v>0</v>
      </c>
    </row>
    <row r="88" spans="1:10" x14ac:dyDescent="0.15">
      <c r="A88" s="71">
        <v>550</v>
      </c>
      <c r="B88" s="73" t="s">
        <v>704</v>
      </c>
      <c r="C88" s="10">
        <f>'横浜市　泉区'!C42</f>
        <v>5250</v>
      </c>
      <c r="D88" s="10">
        <f>'横浜市　泉区'!G42</f>
        <v>350</v>
      </c>
      <c r="E88" s="10">
        <f>'横浜市　泉区'!K42</f>
        <v>8250</v>
      </c>
      <c r="F88" s="10">
        <f>'横浜市　泉区'!O42</f>
        <v>400</v>
      </c>
      <c r="G88" s="10">
        <f>'横浜市　泉区'!S42</f>
        <v>200</v>
      </c>
      <c r="H88" s="10">
        <f>'横浜市　泉区'!W42</f>
        <v>1300</v>
      </c>
      <c r="I88" s="10">
        <f>'横浜市　泉区'!$C$43+'横浜市　泉区'!$G$43+'横浜市　泉区'!$K$43+'横浜市　泉区'!$O$43+'横浜市　泉区'!$S$43+'横浜市　泉区'!$W$43</f>
        <v>1650</v>
      </c>
      <c r="J88" s="11">
        <f t="shared" si="2"/>
        <v>17400</v>
      </c>
    </row>
    <row r="89" spans="1:10" x14ac:dyDescent="0.15">
      <c r="A89" s="72"/>
      <c r="B89" s="74"/>
      <c r="C89" s="12">
        <f>'横浜市　泉区'!D42</f>
        <v>0</v>
      </c>
      <c r="D89" s="12">
        <f>'横浜市　泉区'!H42</f>
        <v>0</v>
      </c>
      <c r="E89" s="12">
        <f>'横浜市　泉区'!L42</f>
        <v>0</v>
      </c>
      <c r="F89" s="12">
        <f>'横浜市　泉区'!P42</f>
        <v>0</v>
      </c>
      <c r="G89" s="12">
        <f>'横浜市　泉区'!T42</f>
        <v>0</v>
      </c>
      <c r="H89" s="12">
        <f>'横浜市　泉区'!X42</f>
        <v>0</v>
      </c>
      <c r="I89" s="12">
        <f>'横浜市　泉区'!$D$43+'横浜市　泉区'!$H$43+'横浜市　泉区'!$L$43+'横浜市　泉区'!$P$43+'横浜市　泉区'!$T$43+'横浜市　泉区'!$X$43</f>
        <v>0</v>
      </c>
      <c r="J89" s="13">
        <f t="shared" si="2"/>
        <v>0</v>
      </c>
    </row>
    <row r="90" spans="1:10" x14ac:dyDescent="0.15">
      <c r="A90" s="71">
        <v>551</v>
      </c>
      <c r="B90" s="73" t="s">
        <v>693</v>
      </c>
      <c r="C90" s="10">
        <f>'横浜市　栄区'!C42</f>
        <v>9250</v>
      </c>
      <c r="D90" s="10">
        <f>'横浜市　栄区'!G42</f>
        <v>600</v>
      </c>
      <c r="E90" s="10">
        <f>'横浜市　栄区'!K42</f>
        <v>7250</v>
      </c>
      <c r="F90" s="10">
        <f>'横浜市　栄区'!O42</f>
        <v>500</v>
      </c>
      <c r="G90" s="10">
        <f>'横浜市　栄区'!S42</f>
        <v>400</v>
      </c>
      <c r="H90" s="10">
        <f>'横浜市　栄区'!W42</f>
        <v>2050</v>
      </c>
      <c r="I90" s="10">
        <f>'横浜市　栄区'!$C$43+'横浜市　栄区'!$G$43+'横浜市　栄区'!$K$43+'横浜市　栄区'!$O$43+'横浜市　栄区'!$S$43+'横浜市　栄区'!$W$43</f>
        <v>1650</v>
      </c>
      <c r="J90" s="11">
        <f t="shared" si="2"/>
        <v>21700</v>
      </c>
    </row>
    <row r="91" spans="1:10" x14ac:dyDescent="0.15">
      <c r="A91" s="72"/>
      <c r="B91" s="74"/>
      <c r="C91" s="12">
        <f>'横浜市　栄区'!D42</f>
        <v>0</v>
      </c>
      <c r="D91" s="12">
        <f>'横浜市　栄区'!H42</f>
        <v>0</v>
      </c>
      <c r="E91" s="12">
        <f>'横浜市　栄区'!L42</f>
        <v>0</v>
      </c>
      <c r="F91" s="12">
        <f>'横浜市　栄区'!P42</f>
        <v>0</v>
      </c>
      <c r="G91" s="12">
        <f>'横浜市　栄区'!T42</f>
        <v>0</v>
      </c>
      <c r="H91" s="12">
        <f>'横浜市　栄区'!X42</f>
        <v>0</v>
      </c>
      <c r="I91" s="12">
        <f>'横浜市　栄区'!$D$43+'横浜市　栄区'!$H$43+'横浜市　栄区'!$L$43+'横浜市　栄区'!$P$43+'横浜市　栄区'!$T$43+'横浜市　栄区'!$X$43</f>
        <v>0</v>
      </c>
      <c r="J91" s="13">
        <f t="shared" si="2"/>
        <v>0</v>
      </c>
    </row>
    <row r="92" spans="1:10" x14ac:dyDescent="0.15">
      <c r="A92" s="71">
        <v>552</v>
      </c>
      <c r="B92" s="73" t="s">
        <v>694</v>
      </c>
      <c r="C92" s="10">
        <f>'横浜市　青葉区'!C42</f>
        <v>21900</v>
      </c>
      <c r="D92" s="10">
        <f>'横浜市　青葉区'!G42</f>
        <v>2000</v>
      </c>
      <c r="E92" s="10">
        <f>'横浜市　青葉区'!K42</f>
        <v>15250</v>
      </c>
      <c r="F92" s="10">
        <f>'横浜市　青葉区'!O42</f>
        <v>2100</v>
      </c>
      <c r="G92" s="10">
        <f>'横浜市　青葉区'!S42</f>
        <v>1850</v>
      </c>
      <c r="H92" s="10">
        <f>'横浜市　青葉区'!W42</f>
        <v>12050</v>
      </c>
      <c r="I92" s="10">
        <f>'横浜市　青葉区'!$C$43+'横浜市　青葉区'!$G$43+'横浜市　青葉区'!$K$43+'横浜市　青葉区'!$O$43+'横浜市　青葉区'!$S$43+'横浜市　青葉区'!$W$43</f>
        <v>1750</v>
      </c>
      <c r="J92" s="11">
        <f t="shared" si="2"/>
        <v>56900</v>
      </c>
    </row>
    <row r="93" spans="1:10" x14ac:dyDescent="0.15">
      <c r="A93" s="72"/>
      <c r="B93" s="74"/>
      <c r="C93" s="12">
        <f>'横浜市　青葉区'!D42</f>
        <v>0</v>
      </c>
      <c r="D93" s="12">
        <f>'横浜市　青葉区'!H42</f>
        <v>0</v>
      </c>
      <c r="E93" s="12">
        <f>'横浜市　青葉区'!L42</f>
        <v>0</v>
      </c>
      <c r="F93" s="12">
        <f>'横浜市　青葉区'!P42</f>
        <v>0</v>
      </c>
      <c r="G93" s="12">
        <f>'横浜市　青葉区'!T42</f>
        <v>0</v>
      </c>
      <c r="H93" s="12">
        <f>'横浜市　青葉区'!X42</f>
        <v>0</v>
      </c>
      <c r="I93" s="12">
        <f>'横浜市　青葉区'!$D$43+'横浜市　青葉区'!$H$43+'横浜市　青葉区'!$L$43+'横浜市　青葉区'!$P$43+'横浜市　青葉区'!$T$43+'横浜市　青葉区'!$X$43</f>
        <v>0</v>
      </c>
      <c r="J93" s="13">
        <f t="shared" si="2"/>
        <v>0</v>
      </c>
    </row>
    <row r="94" spans="1:10" x14ac:dyDescent="0.15">
      <c r="A94" s="71">
        <v>553</v>
      </c>
      <c r="B94" s="73" t="s">
        <v>695</v>
      </c>
      <c r="C94" s="10">
        <f>'横浜市　都筑区'!C42</f>
        <v>7750</v>
      </c>
      <c r="D94" s="10">
        <f>'横浜市　都筑区'!G42</f>
        <v>500</v>
      </c>
      <c r="E94" s="10">
        <f>'横浜市　都筑区'!K42</f>
        <v>7600</v>
      </c>
      <c r="F94" s="10">
        <f>'横浜市　都筑区'!O42</f>
        <v>1000</v>
      </c>
      <c r="G94" s="10">
        <f>'横浜市　都筑区'!S42</f>
        <v>600</v>
      </c>
      <c r="H94" s="10">
        <f>'横浜市　都筑区'!W42</f>
        <v>3300</v>
      </c>
      <c r="I94" s="10">
        <f>'横浜市　都筑区'!$C$43+'横浜市　都筑区'!$G$43+'横浜市　都筑区'!$K$43+'横浜市　都筑区'!$O$43+'横浜市　都筑区'!$S$43+'横浜市　都筑区'!$W$43</f>
        <v>1150</v>
      </c>
      <c r="J94" s="11">
        <f t="shared" si="2"/>
        <v>21900</v>
      </c>
    </row>
    <row r="95" spans="1:10" x14ac:dyDescent="0.15">
      <c r="A95" s="72"/>
      <c r="B95" s="74"/>
      <c r="C95" s="12">
        <f>'横浜市　都筑区'!D42</f>
        <v>0</v>
      </c>
      <c r="D95" s="12">
        <f>'横浜市　都筑区'!H42</f>
        <v>0</v>
      </c>
      <c r="E95" s="12">
        <f>'横浜市　都筑区'!L42</f>
        <v>0</v>
      </c>
      <c r="F95" s="12">
        <f>'横浜市　都筑区'!P42</f>
        <v>0</v>
      </c>
      <c r="G95" s="12">
        <f>'横浜市　都筑区'!T42</f>
        <v>0</v>
      </c>
      <c r="H95" s="12">
        <f>'横浜市　都筑区'!X42</f>
        <v>0</v>
      </c>
      <c r="I95" s="12">
        <f>'横浜市　都筑区'!$D$43+'横浜市　都筑区'!$H$43+'横浜市　都筑区'!$L$43+'横浜市　都筑区'!$P$43+'横浜市　都筑区'!$T$43+'横浜市　都筑区'!$X$43</f>
        <v>0</v>
      </c>
      <c r="J95" s="13">
        <f t="shared" si="2"/>
        <v>0</v>
      </c>
    </row>
    <row r="96" spans="1:10" x14ac:dyDescent="0.15">
      <c r="A96" s="71">
        <v>554</v>
      </c>
      <c r="B96" s="73" t="s">
        <v>696</v>
      </c>
      <c r="C96" s="10">
        <f>'相模原市　緑区'!C42</f>
        <v>7300</v>
      </c>
      <c r="D96" s="10">
        <f>'相模原市　緑区'!G42</f>
        <v>850</v>
      </c>
      <c r="E96" s="10">
        <f>'相模原市　緑区'!K42</f>
        <v>13350</v>
      </c>
      <c r="F96" s="10">
        <f>'相模原市　緑区'!O42</f>
        <v>2300</v>
      </c>
      <c r="G96" s="10">
        <f>'相模原市　緑区'!S42</f>
        <v>600</v>
      </c>
      <c r="H96" s="10">
        <f>'相模原市　緑区'!W42</f>
        <v>1050</v>
      </c>
      <c r="I96" s="10">
        <f>'相模原市　緑区'!$C$43+'相模原市　緑区'!$G$43+'相模原市　緑区'!$K$43+'相模原市　緑区'!$O$43+'相模原市　緑区'!$S$43+'相模原市　緑区'!$W$43</f>
        <v>2500</v>
      </c>
      <c r="J96" s="11">
        <f t="shared" si="2"/>
        <v>27950</v>
      </c>
    </row>
    <row r="97" spans="1:10" x14ac:dyDescent="0.15">
      <c r="A97" s="72"/>
      <c r="B97" s="74"/>
      <c r="C97" s="12">
        <f>'相模原市　緑区'!D42</f>
        <v>0</v>
      </c>
      <c r="D97" s="12">
        <f>'相模原市　緑区'!H42</f>
        <v>0</v>
      </c>
      <c r="E97" s="12">
        <f>'相模原市　緑区'!L42</f>
        <v>0</v>
      </c>
      <c r="F97" s="12">
        <f>'相模原市　緑区'!P42</f>
        <v>0</v>
      </c>
      <c r="G97" s="12">
        <f>'相模原市　緑区'!T42</f>
        <v>0</v>
      </c>
      <c r="H97" s="12">
        <f>'相模原市　緑区'!X42</f>
        <v>0</v>
      </c>
      <c r="I97" s="12">
        <f>'相模原市　緑区'!$D$43+'相模原市　緑区'!$H$43+'相模原市　緑区'!$L$43+'相模原市　緑区'!$P$43+'相模原市　緑区'!$T$43+'相模原市　緑区'!$X$43</f>
        <v>0</v>
      </c>
      <c r="J97" s="13">
        <f t="shared" si="2"/>
        <v>0</v>
      </c>
    </row>
    <row r="98" spans="1:10" x14ac:dyDescent="0.15">
      <c r="A98" s="71">
        <v>555</v>
      </c>
      <c r="B98" s="73" t="s">
        <v>697</v>
      </c>
      <c r="C98" s="10">
        <f>'相模原市　中央区'!C42</f>
        <v>8350</v>
      </c>
      <c r="D98" s="10">
        <f>'相模原市　中央区'!G42</f>
        <v>1150</v>
      </c>
      <c r="E98" s="10">
        <f>'相模原市　中央区'!K42</f>
        <v>21550</v>
      </c>
      <c r="F98" s="10">
        <f>'相模原市　中央区'!O42</f>
        <v>0</v>
      </c>
      <c r="G98" s="10">
        <f>'相模原市　中央区'!S42</f>
        <v>800</v>
      </c>
      <c r="H98" s="10">
        <f>'相模原市　中央区'!W42</f>
        <v>1800</v>
      </c>
      <c r="I98" s="10">
        <f>'相模原市　中央区'!$C$43+'相模原市　中央区'!$G$43+'相模原市　中央区'!$K$43+'相模原市　中央区'!$O$43+'相模原市　中央区'!$S$43+'相模原市　中央区'!$W$43</f>
        <v>2250</v>
      </c>
      <c r="J98" s="11">
        <f t="shared" si="2"/>
        <v>35900</v>
      </c>
    </row>
    <row r="99" spans="1:10" x14ac:dyDescent="0.15">
      <c r="A99" s="72"/>
      <c r="B99" s="74"/>
      <c r="C99" s="12">
        <f>'相模原市　中央区'!D42</f>
        <v>0</v>
      </c>
      <c r="D99" s="12">
        <f>'相模原市　中央区'!H42</f>
        <v>0</v>
      </c>
      <c r="E99" s="12">
        <f>'相模原市　中央区'!L42</f>
        <v>0</v>
      </c>
      <c r="F99" s="12">
        <f>'相模原市　中央区'!P42</f>
        <v>0</v>
      </c>
      <c r="G99" s="12">
        <f>'相模原市　中央区'!T42</f>
        <v>0</v>
      </c>
      <c r="H99" s="12">
        <f>'相模原市　中央区'!X42</f>
        <v>0</v>
      </c>
      <c r="I99" s="12">
        <f>'相模原市　中央区'!$D$43+'相模原市　中央区'!$H$43+'相模原市　中央区'!$L$43+'相模原市　中央区'!$P$43+'相模原市　中央区'!$T$43+'相模原市　中央区'!$X$43</f>
        <v>0</v>
      </c>
      <c r="J99" s="13">
        <f t="shared" si="2"/>
        <v>0</v>
      </c>
    </row>
    <row r="100" spans="1:10" x14ac:dyDescent="0.15">
      <c r="A100" s="71">
        <v>556</v>
      </c>
      <c r="B100" s="73" t="s">
        <v>698</v>
      </c>
      <c r="C100" s="10">
        <f>'相模原市　南区'!C42</f>
        <v>14500</v>
      </c>
      <c r="D100" s="10">
        <f>'相模原市　南区'!G42</f>
        <v>1850</v>
      </c>
      <c r="E100" s="10">
        <f>'相模原市　南区'!K42</f>
        <v>14850</v>
      </c>
      <c r="F100" s="10">
        <f>'相模原市　南区'!O42</f>
        <v>1450</v>
      </c>
      <c r="G100" s="10">
        <f>'相模原市　南区'!S42</f>
        <v>1300</v>
      </c>
      <c r="H100" s="10">
        <f>'相模原市　南区'!W42</f>
        <v>2500</v>
      </c>
      <c r="I100" s="10">
        <f>'相模原市　南区'!$C$43+'相模原市　南区'!$G$43+'相模原市　南区'!$K$43+'相模原市　南区'!$O$43+'相模原市　南区'!$S$43+'相模原市　南区'!$W$43</f>
        <v>1100</v>
      </c>
      <c r="J100" s="11">
        <f t="shared" ref="J100:J101" si="3">SUM(C100:I100)</f>
        <v>37550</v>
      </c>
    </row>
    <row r="101" spans="1:10" x14ac:dyDescent="0.15">
      <c r="A101" s="72"/>
      <c r="B101" s="74"/>
      <c r="C101" s="12">
        <f>'相模原市　南区'!D42</f>
        <v>0</v>
      </c>
      <c r="D101" s="12">
        <f>'相模原市　南区'!H42</f>
        <v>0</v>
      </c>
      <c r="E101" s="12">
        <f>'相模原市　南区'!L42</f>
        <v>0</v>
      </c>
      <c r="F101" s="12">
        <f>'相模原市　南区'!P42</f>
        <v>0</v>
      </c>
      <c r="G101" s="12">
        <f>'相模原市　南区'!T42</f>
        <v>0</v>
      </c>
      <c r="H101" s="12">
        <f>'相模原市　南区'!X42</f>
        <v>0</v>
      </c>
      <c r="I101" s="12">
        <f>'相模原市　南区'!$D$43+'相模原市　南区'!$H$43+'相模原市　南区'!$L$43+'相模原市　南区'!$P$43+'相模原市　南区'!$T$43+'相模原市　南区'!$X$43</f>
        <v>0</v>
      </c>
      <c r="J101" s="13">
        <f t="shared" si="3"/>
        <v>0</v>
      </c>
    </row>
    <row r="102" spans="1:10" x14ac:dyDescent="0.15">
      <c r="A102" s="67" t="s">
        <v>699</v>
      </c>
      <c r="B102" s="68"/>
      <c r="C102" s="18">
        <f t="shared" ref="C102:J103" si="4">SUM(C4+C6+C8+C10+C12+C14+C16+C18+C20+C22+C24+C26+C28+C30+C32+C34+C36+C38+C40+C42+C44+C46+C48+C50+C52+C54+C56+C58+C60+C62+C64+C66+C68+C70+C72+C74+C76+C78+C80+C82+C84+C86+C88+C90+C92+C94+C96+C98+C100)</f>
        <v>418650</v>
      </c>
      <c r="D102" s="18">
        <f t="shared" si="4"/>
        <v>63850</v>
      </c>
      <c r="E102" s="18">
        <f t="shared" si="4"/>
        <v>531400</v>
      </c>
      <c r="F102" s="18">
        <f t="shared" si="4"/>
        <v>48950</v>
      </c>
      <c r="G102" s="18">
        <f t="shared" si="4"/>
        <v>51900</v>
      </c>
      <c r="H102" s="18">
        <f t="shared" si="4"/>
        <v>124100</v>
      </c>
      <c r="I102" s="18">
        <f t="shared" ref="I102" si="5">SUM(I4+I6+I8+I10+I12+I14+I16+I18+I20+I22+I24+I26+I28+I30+I32+I34+I36+I38+I40+I42+I44+I46+I48+I50+I52+I54+I56+I58+I60+I62+I64+I66+I68+I70+I72+I74+I76+I78+I80+I82+I84+I86+I88+I90+I92+I94+I96+I98+I100)</f>
        <v>122050</v>
      </c>
      <c r="J102" s="18">
        <f t="shared" si="4"/>
        <v>1360900</v>
      </c>
    </row>
    <row r="103" spans="1:10" x14ac:dyDescent="0.15">
      <c r="A103" s="69" t="s">
        <v>700</v>
      </c>
      <c r="B103" s="70"/>
      <c r="C103" s="19">
        <f t="shared" si="4"/>
        <v>0</v>
      </c>
      <c r="D103" s="19">
        <f t="shared" si="4"/>
        <v>0</v>
      </c>
      <c r="E103" s="19">
        <f t="shared" si="4"/>
        <v>0</v>
      </c>
      <c r="F103" s="19">
        <f t="shared" si="4"/>
        <v>0</v>
      </c>
      <c r="G103" s="19">
        <f t="shared" si="4"/>
        <v>0</v>
      </c>
      <c r="H103" s="19">
        <f t="shared" si="4"/>
        <v>0</v>
      </c>
      <c r="I103" s="19">
        <f t="shared" ref="I103" si="6">SUM(I5+I7+I9+I11+I13+I15+I17+I19+I21+I23+I25+I27+I29+I31+I33+I35+I37+I39+I41+I43+I45+I47+I49+I51+I53+I55+I57+I59+I61+I63+I65+I67+I69+I71+I73+I75+I77+I79+I81+I83+I85+I87+I89+I91+I93+I95+I97+I99+I101)</f>
        <v>0</v>
      </c>
      <c r="J103" s="19">
        <f t="shared" si="4"/>
        <v>0</v>
      </c>
    </row>
    <row r="104" spans="1:10" x14ac:dyDescent="0.15">
      <c r="A104" s="20" t="s">
        <v>701</v>
      </c>
    </row>
    <row r="105" spans="1:10" x14ac:dyDescent="0.15">
      <c r="A105" s="20" t="s">
        <v>702</v>
      </c>
    </row>
  </sheetData>
  <mergeCells count="101">
    <mergeCell ref="J1:J2"/>
    <mergeCell ref="A4:A5"/>
    <mergeCell ref="B4:B5"/>
    <mergeCell ref="A6:A7"/>
    <mergeCell ref="B6:B7"/>
    <mergeCell ref="A12:A13"/>
    <mergeCell ref="B12:B13"/>
    <mergeCell ref="A14:A15"/>
    <mergeCell ref="B14:B15"/>
    <mergeCell ref="A8:A9"/>
    <mergeCell ref="B8:B9"/>
    <mergeCell ref="A10:A11"/>
    <mergeCell ref="B10:B11"/>
    <mergeCell ref="A20:A21"/>
    <mergeCell ref="B20:B21"/>
    <mergeCell ref="A22:A23"/>
    <mergeCell ref="B22:B23"/>
    <mergeCell ref="A16:A17"/>
    <mergeCell ref="B16:B17"/>
    <mergeCell ref="A18:A19"/>
    <mergeCell ref="B18:B19"/>
    <mergeCell ref="A28:A29"/>
    <mergeCell ref="B28:B29"/>
    <mergeCell ref="A30:A31"/>
    <mergeCell ref="B30:B31"/>
    <mergeCell ref="A24:A25"/>
    <mergeCell ref="B24:B25"/>
    <mergeCell ref="A26:A27"/>
    <mergeCell ref="B26:B27"/>
    <mergeCell ref="A36:A37"/>
    <mergeCell ref="B36:B37"/>
    <mergeCell ref="A38:A39"/>
    <mergeCell ref="B38:B39"/>
    <mergeCell ref="A32:A33"/>
    <mergeCell ref="B32:B33"/>
    <mergeCell ref="A34:A35"/>
    <mergeCell ref="B34:B35"/>
    <mergeCell ref="A44:A45"/>
    <mergeCell ref="B44:B45"/>
    <mergeCell ref="A46:A47"/>
    <mergeCell ref="B46:B47"/>
    <mergeCell ref="A40:A41"/>
    <mergeCell ref="B40:B41"/>
    <mergeCell ref="A42:A43"/>
    <mergeCell ref="B42:B43"/>
    <mergeCell ref="A52:A53"/>
    <mergeCell ref="B52:B53"/>
    <mergeCell ref="A54:A55"/>
    <mergeCell ref="B54:B55"/>
    <mergeCell ref="A48:A49"/>
    <mergeCell ref="B48:B49"/>
    <mergeCell ref="A50:A51"/>
    <mergeCell ref="B50:B51"/>
    <mergeCell ref="A60:A61"/>
    <mergeCell ref="B60:B61"/>
    <mergeCell ref="A62:A63"/>
    <mergeCell ref="B62:B63"/>
    <mergeCell ref="A56:A57"/>
    <mergeCell ref="B56:B57"/>
    <mergeCell ref="A58:A59"/>
    <mergeCell ref="B58:B59"/>
    <mergeCell ref="A68:A69"/>
    <mergeCell ref="B68:B69"/>
    <mergeCell ref="A70:A71"/>
    <mergeCell ref="B70:B71"/>
    <mergeCell ref="A64:A65"/>
    <mergeCell ref="B64:B65"/>
    <mergeCell ref="A66:A67"/>
    <mergeCell ref="B66:B67"/>
    <mergeCell ref="A76:A77"/>
    <mergeCell ref="B76:B77"/>
    <mergeCell ref="A88:A89"/>
    <mergeCell ref="B88:B89"/>
    <mergeCell ref="A90:A91"/>
    <mergeCell ref="B90:B91"/>
    <mergeCell ref="A100:A101"/>
    <mergeCell ref="B100:B101"/>
    <mergeCell ref="A78:A79"/>
    <mergeCell ref="B78:B79"/>
    <mergeCell ref="A72:A73"/>
    <mergeCell ref="B72:B73"/>
    <mergeCell ref="A74:A75"/>
    <mergeCell ref="B74:B75"/>
    <mergeCell ref="A84:A85"/>
    <mergeCell ref="B84:B85"/>
    <mergeCell ref="A86:A87"/>
    <mergeCell ref="B86:B87"/>
    <mergeCell ref="A80:A81"/>
    <mergeCell ref="B80:B81"/>
    <mergeCell ref="A82:A83"/>
    <mergeCell ref="B82:B83"/>
    <mergeCell ref="A102:B102"/>
    <mergeCell ref="A103:B103"/>
    <mergeCell ref="A96:A97"/>
    <mergeCell ref="B96:B97"/>
    <mergeCell ref="A98:A99"/>
    <mergeCell ref="B98:B99"/>
    <mergeCell ref="A92:A93"/>
    <mergeCell ref="B92:B93"/>
    <mergeCell ref="A94:A95"/>
    <mergeCell ref="B94:B95"/>
  </mergeCells>
  <phoneticPr fontId="3"/>
  <hyperlinks>
    <hyperlink ref="B4:B5" location="'川崎市　川崎区'!A1" display="川崎市（川崎区）" xr:uid="{00000000-0004-0000-0100-000000000000}"/>
    <hyperlink ref="B6:B7" location="'川崎市　幸区'!A1" display="川崎市（幸区）" xr:uid="{00000000-0004-0000-0100-000001000000}"/>
    <hyperlink ref="B8:B9" location="'川崎市　中原区'!A1" display="川崎市（中原区）" xr:uid="{00000000-0004-0000-0100-000002000000}"/>
    <hyperlink ref="B10:B11" location="'川崎市　高津区'!A1" display="川崎市（高津区）" xr:uid="{00000000-0004-0000-0100-000003000000}"/>
    <hyperlink ref="B12:B13" location="'川崎市　宮前区'!A1" display="川崎市（宮前区）" xr:uid="{00000000-0004-0000-0100-000004000000}"/>
    <hyperlink ref="B14:B15" location="'川崎市　麻生区'!A1" display="川崎市（麻生区）" xr:uid="{00000000-0004-0000-0100-000005000000}"/>
    <hyperlink ref="B16:B17" location="'川崎市　多摩区'!A1" display="川崎市（多摩区）" xr:uid="{00000000-0004-0000-0100-000006000000}"/>
    <hyperlink ref="B18:B19" location="'横浜市　鶴見区'!A1" display="横浜市（鶴見区）" xr:uid="{00000000-0004-0000-0100-000007000000}"/>
    <hyperlink ref="B20:B21" location="'横浜市　緑区'!A1" display="横浜市（緑区）" xr:uid="{00000000-0004-0000-0100-000008000000}"/>
    <hyperlink ref="B22:B23" location="'横浜市　港北区'!A1" display="横浜市（港北区）" xr:uid="{00000000-0004-0000-0100-000009000000}"/>
    <hyperlink ref="B24:B25" location="'横浜市　神奈川区'!A1" display="横浜市（神奈川区）" xr:uid="{00000000-0004-0000-0100-00000A000000}"/>
    <hyperlink ref="B26:B27" location="'横浜市　西区'!A1" display="横浜市（西区）" xr:uid="{00000000-0004-0000-0100-00000B000000}"/>
    <hyperlink ref="B28:B29" location="'横浜市　中区'!A1" display="横浜市（中区）" xr:uid="{00000000-0004-0000-0100-00000C000000}"/>
    <hyperlink ref="B30:B31" location="'横浜市　南区'!A1" display="横浜市（南区）" xr:uid="{00000000-0004-0000-0100-00000D000000}"/>
    <hyperlink ref="B32:B33" location="'横浜市　港南区'!A1" display="横浜市（港南区）" xr:uid="{00000000-0004-0000-0100-00000E000000}"/>
    <hyperlink ref="B34:B35" location="'横浜市　磯子区'!A1" display="横浜市（磯子区）" xr:uid="{00000000-0004-0000-0100-00000F000000}"/>
    <hyperlink ref="B36:B37" location="横浜市保土ヶ谷区!A1" display="横浜市（保土ケ谷区）" xr:uid="{00000000-0004-0000-0100-000010000000}"/>
    <hyperlink ref="B38:B39" location="'横浜市　旭区'!A1" display="横浜市（旭区）" xr:uid="{00000000-0004-0000-0100-000011000000}"/>
    <hyperlink ref="B40:B41" location="'横浜市　瀬谷区'!A1" display="横浜市（瀬谷区）" xr:uid="{00000000-0004-0000-0100-000012000000}"/>
    <hyperlink ref="B44:B45" location="'横浜市　戸塚区'!A1" display="横浜市（戸塚区）" xr:uid="{00000000-0004-0000-0100-000013000000}"/>
    <hyperlink ref="B46:B47" location="横須賀市!A1" display="横須賀市" xr:uid="{00000000-0004-0000-0100-000014000000}"/>
    <hyperlink ref="B48:B49" location="三浦市!A1" display="三浦市" xr:uid="{00000000-0004-0000-0100-000015000000}"/>
    <hyperlink ref="B50:B51" location="逗子市!A1" display="逗子市" xr:uid="{00000000-0004-0000-0100-000016000000}"/>
    <hyperlink ref="B52:B53" location="鎌倉市!A1" display="鎌倉市" xr:uid="{00000000-0004-0000-0100-000017000000}"/>
    <hyperlink ref="B54:B55" location="藤沢市!Print_Area" display="藤沢市" xr:uid="{00000000-0004-0000-0100-000018000000}"/>
    <hyperlink ref="B56:B57" location="茅ヶ崎市・高座郡!A1" display="茅ケ崎市・高座郡" xr:uid="{00000000-0004-0000-0100-000019000000}"/>
    <hyperlink ref="B58:B59" location="平塚市!A1" display="平塚市" xr:uid="{00000000-0004-0000-0100-00001A000000}"/>
    <hyperlink ref="B60:B61" location="小田原市!A1" display="小田原市" xr:uid="{00000000-0004-0000-0100-00001B000000}"/>
    <hyperlink ref="B62:B63" location="大和市!A1" display="大和市" xr:uid="{00000000-0004-0000-0100-00001C000000}"/>
    <hyperlink ref="B64:B65" location="厚木市!A1" display="厚木市" xr:uid="{00000000-0004-0000-0100-00001D000000}"/>
    <hyperlink ref="B66:B67" location="伊勢原市!A1" display="伊勢原市" xr:uid="{00000000-0004-0000-0100-00001E000000}"/>
    <hyperlink ref="B68:B69" location="秦野市!A1" display="秦野市" xr:uid="{00000000-0004-0000-0100-00001F000000}"/>
    <hyperlink ref="B70:B71" location="足柄上郡!A1" display="足柄上郡" xr:uid="{00000000-0004-0000-0100-000020000000}"/>
    <hyperlink ref="B72:B73" location="足柄下郡!A1" display="足柄下郡" xr:uid="{00000000-0004-0000-0100-000021000000}"/>
    <hyperlink ref="B74:B75" location="南足柄市!A1" display="南足柄市" xr:uid="{00000000-0004-0000-0100-000022000000}"/>
    <hyperlink ref="B76:B77" location="座間市!A1" display="座間市" xr:uid="{00000000-0004-0000-0100-000023000000}"/>
    <hyperlink ref="B78:B79" location="中郡!A1" display="中郡" xr:uid="{00000000-0004-0000-0100-000024000000}"/>
    <hyperlink ref="B80:B81" location="'三浦郡（葉山町）'!A1" display="三浦郡（葉山町）" xr:uid="{00000000-0004-0000-0100-000025000000}"/>
    <hyperlink ref="B82:B83" location="綾瀬市!A1" display="綾瀬市" xr:uid="{00000000-0004-0000-0100-000026000000}"/>
    <hyperlink ref="B84:B85" location="海老名市!A1" display="海老名市" xr:uid="{00000000-0004-0000-0100-000027000000}"/>
    <hyperlink ref="B86:B87" location="愛甲郡!A1" display="愛甲郡" xr:uid="{00000000-0004-0000-0100-000028000000}"/>
    <hyperlink ref="B88:B89" location="'横浜市　泉区'!A1" display="横浜市（泉区）" xr:uid="{00000000-0004-0000-0100-000029000000}"/>
    <hyperlink ref="B90:B91" location="'横浜市　栄区'!A1" display="横浜市（栄区）" xr:uid="{00000000-0004-0000-0100-00002A000000}"/>
    <hyperlink ref="B92:B93" location="'横浜市　青葉区'!A1" display="横浜市（青葉区）" xr:uid="{00000000-0004-0000-0100-00002B000000}"/>
    <hyperlink ref="B94:B95" location="'横浜市　都筑区'!A1" display="横浜市（都筑区）" xr:uid="{00000000-0004-0000-0100-00002C000000}"/>
    <hyperlink ref="B96:B97" location="'相模原市　緑区'!A1" display="相模原市(緑区）" xr:uid="{00000000-0004-0000-0100-00002D000000}"/>
    <hyperlink ref="B98:B99" location="'相模原市　中央区'!A1" display="相模原市(中央区）" xr:uid="{00000000-0004-0000-0100-00002E000000}"/>
    <hyperlink ref="B100:B101" location="'相模原市　南区'!A1" display="相模原市(南区）" xr:uid="{00000000-0004-0000-0100-00002F000000}"/>
    <hyperlink ref="B42:B43" location="'横浜市　金沢区'!A1" display="横浜市（金沢区）" xr:uid="{00000000-0004-0000-0100-000030000000}"/>
  </hyperlinks>
  <pageMargins left="0" right="0" top="0.74803149606299213" bottom="0.74803149606299213" header="0.31496062992125984" footer="0.31496062992125984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56</v>
      </c>
      <c r="C4" s="36" t="s">
        <v>57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3</v>
      </c>
      <c r="B6" s="46" t="s">
        <v>901</v>
      </c>
      <c r="C6" s="47">
        <v>4300</v>
      </c>
      <c r="D6" s="64"/>
      <c r="E6" s="45">
        <v>8</v>
      </c>
      <c r="F6" s="46" t="s">
        <v>905</v>
      </c>
      <c r="G6" s="47">
        <v>150</v>
      </c>
      <c r="H6" s="64"/>
      <c r="I6" s="45">
        <v>2</v>
      </c>
      <c r="J6" s="46" t="s">
        <v>904</v>
      </c>
      <c r="K6" s="47">
        <v>2400</v>
      </c>
      <c r="L6" s="64"/>
      <c r="M6" s="45">
        <v>12</v>
      </c>
      <c r="N6" s="46" t="s">
        <v>906</v>
      </c>
      <c r="O6" s="47">
        <v>200</v>
      </c>
      <c r="P6" s="64"/>
      <c r="Q6" s="45">
        <v>3</v>
      </c>
      <c r="R6" s="46" t="s">
        <v>906</v>
      </c>
      <c r="S6" s="47">
        <v>300</v>
      </c>
      <c r="T6" s="64"/>
      <c r="U6" s="45">
        <v>3</v>
      </c>
      <c r="V6" s="46" t="s">
        <v>906</v>
      </c>
      <c r="W6" s="47">
        <v>1150</v>
      </c>
      <c r="X6" s="64"/>
      <c r="AA6" s="25">
        <v>5091003</v>
      </c>
      <c r="AB6" s="25">
        <v>5092003</v>
      </c>
      <c r="AC6" s="25">
        <v>5093002</v>
      </c>
      <c r="AD6" s="25">
        <v>5094012</v>
      </c>
      <c r="AE6" s="25">
        <v>5095003</v>
      </c>
      <c r="AF6" s="25">
        <v>5096003</v>
      </c>
    </row>
    <row r="7" spans="1:32" ht="15" customHeight="1" x14ac:dyDescent="0.15">
      <c r="A7" s="48" t="s">
        <v>19</v>
      </c>
      <c r="B7" s="49" t="s">
        <v>20</v>
      </c>
      <c r="C7" s="50">
        <v>700</v>
      </c>
      <c r="D7" s="65"/>
      <c r="E7" s="48" t="s">
        <v>21</v>
      </c>
      <c r="F7" s="49" t="s">
        <v>41</v>
      </c>
      <c r="G7" s="50">
        <v>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5097103</v>
      </c>
      <c r="AB7" s="25">
        <v>0</v>
      </c>
      <c r="AC7" s="25">
        <v>5097302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11</v>
      </c>
      <c r="B8" s="46" t="s">
        <v>902</v>
      </c>
      <c r="C8" s="47">
        <v>2300</v>
      </c>
      <c r="D8" s="64"/>
      <c r="E8" s="45">
        <v>10</v>
      </c>
      <c r="F8" s="46" t="s">
        <v>906</v>
      </c>
      <c r="G8" s="47">
        <v>200</v>
      </c>
      <c r="H8" s="64"/>
      <c r="I8" s="45">
        <v>3</v>
      </c>
      <c r="J8" s="46" t="s">
        <v>901</v>
      </c>
      <c r="K8" s="47">
        <v>2950</v>
      </c>
      <c r="L8" s="64"/>
      <c r="M8" s="45">
        <v>13</v>
      </c>
      <c r="N8" s="46" t="s">
        <v>905</v>
      </c>
      <c r="O8" s="47">
        <v>150</v>
      </c>
      <c r="P8" s="64"/>
      <c r="Q8" s="45">
        <v>11</v>
      </c>
      <c r="R8" s="46" t="s">
        <v>59</v>
      </c>
      <c r="S8" s="47">
        <v>150</v>
      </c>
      <c r="T8" s="64"/>
      <c r="U8" s="45">
        <v>11</v>
      </c>
      <c r="V8" s="46" t="s">
        <v>59</v>
      </c>
      <c r="W8" s="47">
        <v>550</v>
      </c>
      <c r="X8" s="64"/>
      <c r="AA8" s="25">
        <v>5091011</v>
      </c>
      <c r="AB8" s="25">
        <v>5092006</v>
      </c>
      <c r="AC8" s="25">
        <v>5093003</v>
      </c>
      <c r="AD8" s="25">
        <v>5094013</v>
      </c>
      <c r="AE8" s="25">
        <v>5095011</v>
      </c>
      <c r="AF8" s="25">
        <v>5096011</v>
      </c>
    </row>
    <row r="9" spans="1:32" ht="15" customHeight="1" x14ac:dyDescent="0.15">
      <c r="A9" s="48" t="s">
        <v>19</v>
      </c>
      <c r="B9" s="49" t="s">
        <v>903</v>
      </c>
      <c r="C9" s="50">
        <v>300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41</v>
      </c>
      <c r="O9" s="50">
        <v>0</v>
      </c>
      <c r="P9" s="65"/>
      <c r="Q9" s="48" t="s">
        <v>21</v>
      </c>
      <c r="R9" s="49" t="s">
        <v>907</v>
      </c>
      <c r="S9" s="50">
        <v>0</v>
      </c>
      <c r="T9" s="65"/>
      <c r="U9" s="48" t="s">
        <v>21</v>
      </c>
      <c r="V9" s="49" t="s">
        <v>907</v>
      </c>
      <c r="W9" s="50">
        <v>0</v>
      </c>
      <c r="X9" s="65"/>
      <c r="AA9" s="25">
        <v>5097111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12</v>
      </c>
      <c r="B10" s="46" t="s">
        <v>904</v>
      </c>
      <c r="C10" s="47">
        <v>1800</v>
      </c>
      <c r="D10" s="64"/>
      <c r="E10" s="45">
        <v>11</v>
      </c>
      <c r="F10" s="46" t="s">
        <v>59</v>
      </c>
      <c r="G10" s="47">
        <v>150</v>
      </c>
      <c r="H10" s="64"/>
      <c r="I10" s="45">
        <v>4</v>
      </c>
      <c r="J10" s="46" t="s">
        <v>909</v>
      </c>
      <c r="K10" s="47">
        <v>3000</v>
      </c>
      <c r="L10" s="64"/>
      <c r="M10" s="45">
        <v>14</v>
      </c>
      <c r="N10" s="46" t="s">
        <v>908</v>
      </c>
      <c r="O10" s="47">
        <v>150</v>
      </c>
      <c r="P10" s="64"/>
      <c r="Q10" s="45">
        <v>12</v>
      </c>
      <c r="R10" s="46" t="s">
        <v>908</v>
      </c>
      <c r="S10" s="47">
        <v>150</v>
      </c>
      <c r="T10" s="64"/>
      <c r="U10" s="45">
        <v>12</v>
      </c>
      <c r="V10" s="46" t="s">
        <v>908</v>
      </c>
      <c r="W10" s="47">
        <v>400</v>
      </c>
      <c r="X10" s="64"/>
      <c r="AA10" s="25">
        <v>5091012</v>
      </c>
      <c r="AB10" s="25">
        <v>5092008</v>
      </c>
      <c r="AC10" s="25">
        <v>5093004</v>
      </c>
      <c r="AD10" s="25">
        <v>5094014</v>
      </c>
      <c r="AE10" s="25">
        <v>5095012</v>
      </c>
      <c r="AF10" s="25">
        <v>5096012</v>
      </c>
    </row>
    <row r="11" spans="1:32" ht="15" customHeight="1" x14ac:dyDescent="0.15">
      <c r="A11" s="48" t="s">
        <v>19</v>
      </c>
      <c r="B11" s="49" t="s">
        <v>20</v>
      </c>
      <c r="C11" s="50">
        <v>400</v>
      </c>
      <c r="D11" s="65"/>
      <c r="E11" s="48" t="s">
        <v>21</v>
      </c>
      <c r="F11" s="49" t="s">
        <v>907</v>
      </c>
      <c r="G11" s="50">
        <v>0</v>
      </c>
      <c r="H11" s="65"/>
      <c r="I11" s="48" t="s">
        <v>21</v>
      </c>
      <c r="J11" s="49" t="s">
        <v>38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5097112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12</v>
      </c>
      <c r="F12" s="46" t="s">
        <v>908</v>
      </c>
      <c r="G12" s="47">
        <v>100</v>
      </c>
      <c r="H12" s="64"/>
      <c r="I12" s="45">
        <v>5</v>
      </c>
      <c r="J12" s="46" t="s">
        <v>58</v>
      </c>
      <c r="K12" s="47">
        <v>1750</v>
      </c>
      <c r="L12" s="64"/>
      <c r="M12" s="45">
        <v>0</v>
      </c>
      <c r="N12" s="46" t="s">
        <v>20</v>
      </c>
      <c r="O12" s="47">
        <v>0</v>
      </c>
      <c r="P12" s="64"/>
      <c r="Q12" s="45">
        <v>0</v>
      </c>
      <c r="R12" s="46" t="s">
        <v>20</v>
      </c>
      <c r="S12" s="47">
        <v>0</v>
      </c>
      <c r="T12" s="64"/>
      <c r="U12" s="45">
        <v>0</v>
      </c>
      <c r="V12" s="46" t="s">
        <v>20</v>
      </c>
      <c r="W12" s="47">
        <v>0</v>
      </c>
      <c r="X12" s="64"/>
      <c r="AA12" s="25">
        <v>0</v>
      </c>
      <c r="AB12" s="25">
        <v>5092009</v>
      </c>
      <c r="AC12" s="25">
        <v>5093005</v>
      </c>
      <c r="AD12" s="25">
        <v>0</v>
      </c>
      <c r="AE12" s="25">
        <v>0</v>
      </c>
      <c r="AF12" s="25">
        <v>0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  <c r="AA14" s="25">
        <v>0</v>
      </c>
      <c r="AB14" s="25">
        <v>0</v>
      </c>
      <c r="AC14" s="25">
        <v>5093006</v>
      </c>
      <c r="AD14" s="25">
        <v>0</v>
      </c>
      <c r="AE14" s="25">
        <v>0</v>
      </c>
      <c r="AF14" s="25">
        <v>0</v>
      </c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8400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600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10100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500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600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2100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1400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300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24000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91" priority="11">
      <formula>D6&lt;C6</formula>
    </cfRule>
    <cfRule type="expression" dxfId="490" priority="12">
      <formula>D6&gt;C6</formula>
    </cfRule>
  </conditionalFormatting>
  <conditionalFormatting sqref="H6:H41">
    <cfRule type="expression" dxfId="489" priority="9">
      <formula>H6&lt;G6</formula>
    </cfRule>
    <cfRule type="expression" dxfId="488" priority="10">
      <formula>H6&gt;G6</formula>
    </cfRule>
  </conditionalFormatting>
  <conditionalFormatting sqref="L6:L41">
    <cfRule type="expression" dxfId="487" priority="7">
      <formula>L6&lt;K6</formula>
    </cfRule>
    <cfRule type="expression" dxfId="486" priority="8">
      <formula>L6&gt;K6</formula>
    </cfRule>
  </conditionalFormatting>
  <conditionalFormatting sqref="P6:P41">
    <cfRule type="expression" dxfId="485" priority="5">
      <formula>P6&lt;O6</formula>
    </cfRule>
    <cfRule type="expression" dxfId="484" priority="6">
      <formula>P6&gt;O6</formula>
    </cfRule>
  </conditionalFormatting>
  <conditionalFormatting sqref="T6:T41">
    <cfRule type="expression" dxfId="483" priority="3">
      <formula>T6&lt;S6</formula>
    </cfRule>
    <cfRule type="expression" dxfId="482" priority="4">
      <formula>T6&gt;S6</formula>
    </cfRule>
  </conditionalFormatting>
  <conditionalFormatting sqref="X6:X41">
    <cfRule type="expression" dxfId="481" priority="1">
      <formula>X6&lt;W6</formula>
    </cfRule>
    <cfRule type="expression" dxfId="48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60</v>
      </c>
      <c r="C4" s="36" t="s">
        <v>61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60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910</v>
      </c>
      <c r="C6" s="47">
        <v>2250</v>
      </c>
      <c r="D6" s="64"/>
      <c r="E6" s="45">
        <v>4</v>
      </c>
      <c r="F6" s="46" t="s">
        <v>913</v>
      </c>
      <c r="G6" s="47">
        <v>1200</v>
      </c>
      <c r="H6" s="64"/>
      <c r="I6" s="45">
        <v>1</v>
      </c>
      <c r="J6" s="46" t="s">
        <v>923</v>
      </c>
      <c r="K6" s="47">
        <v>3150</v>
      </c>
      <c r="L6" s="64"/>
      <c r="M6" s="45">
        <v>1</v>
      </c>
      <c r="N6" s="46" t="s">
        <v>910</v>
      </c>
      <c r="O6" s="47">
        <v>400</v>
      </c>
      <c r="P6" s="64"/>
      <c r="Q6" s="45">
        <v>1</v>
      </c>
      <c r="R6" s="46" t="s">
        <v>931</v>
      </c>
      <c r="S6" s="47">
        <v>200</v>
      </c>
      <c r="T6" s="64"/>
      <c r="U6" s="45">
        <v>1</v>
      </c>
      <c r="V6" s="46" t="s">
        <v>931</v>
      </c>
      <c r="W6" s="47">
        <v>1250</v>
      </c>
      <c r="X6" s="64"/>
      <c r="AA6" s="25">
        <v>5101001</v>
      </c>
      <c r="AB6" s="25">
        <v>5102004</v>
      </c>
      <c r="AC6" s="25">
        <v>5103001</v>
      </c>
      <c r="AD6" s="25">
        <v>5104001</v>
      </c>
      <c r="AE6" s="25">
        <v>5105001</v>
      </c>
      <c r="AF6" s="25">
        <v>5106001</v>
      </c>
    </row>
    <row r="7" spans="1:32" ht="15" customHeight="1" x14ac:dyDescent="0.15">
      <c r="A7" s="48" t="s">
        <v>19</v>
      </c>
      <c r="B7" s="49" t="s">
        <v>20</v>
      </c>
      <c r="C7" s="50">
        <v>200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911</v>
      </c>
      <c r="K7" s="50">
        <v>100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5107101</v>
      </c>
      <c r="AB7" s="25">
        <v>0</v>
      </c>
      <c r="AC7" s="25">
        <v>5107301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911</v>
      </c>
      <c r="C8" s="47">
        <v>1300</v>
      </c>
      <c r="D8" s="64"/>
      <c r="E8" s="45">
        <v>14</v>
      </c>
      <c r="F8" s="46" t="s">
        <v>917</v>
      </c>
      <c r="G8" s="47">
        <v>50</v>
      </c>
      <c r="H8" s="64"/>
      <c r="I8" s="45">
        <v>5</v>
      </c>
      <c r="J8" s="46" t="s">
        <v>914</v>
      </c>
      <c r="K8" s="47">
        <v>3250</v>
      </c>
      <c r="L8" s="64"/>
      <c r="M8" s="45">
        <v>2</v>
      </c>
      <c r="N8" s="46" t="s">
        <v>911</v>
      </c>
      <c r="O8" s="47">
        <v>550</v>
      </c>
      <c r="P8" s="64"/>
      <c r="Q8" s="45">
        <v>4</v>
      </c>
      <c r="R8" s="46" t="s">
        <v>920</v>
      </c>
      <c r="S8" s="47">
        <v>150</v>
      </c>
      <c r="T8" s="64"/>
      <c r="U8" s="45">
        <v>4</v>
      </c>
      <c r="V8" s="46" t="s">
        <v>933</v>
      </c>
      <c r="W8" s="47">
        <v>1350</v>
      </c>
      <c r="X8" s="64"/>
      <c r="AA8" s="25">
        <v>5101003</v>
      </c>
      <c r="AB8" s="25">
        <v>5102014</v>
      </c>
      <c r="AC8" s="25">
        <v>5103005</v>
      </c>
      <c r="AD8" s="25">
        <v>5104002</v>
      </c>
      <c r="AE8" s="25">
        <v>5105004</v>
      </c>
      <c r="AF8" s="25">
        <v>5106004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5107103</v>
      </c>
      <c r="AB9" s="25">
        <v>0</v>
      </c>
      <c r="AC9" s="25">
        <v>5107305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7</v>
      </c>
      <c r="B10" s="46" t="s">
        <v>912</v>
      </c>
      <c r="C10" s="47">
        <v>3000</v>
      </c>
      <c r="D10" s="64"/>
      <c r="E10" s="45">
        <v>15</v>
      </c>
      <c r="F10" s="46" t="s">
        <v>918</v>
      </c>
      <c r="G10" s="47">
        <v>200</v>
      </c>
      <c r="H10" s="64"/>
      <c r="I10" s="45">
        <v>8</v>
      </c>
      <c r="J10" s="46" t="s">
        <v>924</v>
      </c>
      <c r="K10" s="47">
        <v>2100</v>
      </c>
      <c r="L10" s="64"/>
      <c r="M10" s="45">
        <v>5</v>
      </c>
      <c r="N10" s="46" t="s">
        <v>927</v>
      </c>
      <c r="O10" s="47">
        <v>150</v>
      </c>
      <c r="P10" s="64"/>
      <c r="Q10" s="45">
        <v>5</v>
      </c>
      <c r="R10" s="46" t="s">
        <v>927</v>
      </c>
      <c r="S10" s="47">
        <v>200</v>
      </c>
      <c r="T10" s="64"/>
      <c r="U10" s="45">
        <v>9</v>
      </c>
      <c r="V10" s="46" t="s">
        <v>922</v>
      </c>
      <c r="W10" s="47">
        <v>550</v>
      </c>
      <c r="X10" s="64"/>
      <c r="AA10" s="25">
        <v>5101007</v>
      </c>
      <c r="AB10" s="25">
        <v>5102015</v>
      </c>
      <c r="AC10" s="25">
        <v>5103008</v>
      </c>
      <c r="AD10" s="25">
        <v>5104005</v>
      </c>
      <c r="AE10" s="25">
        <v>5105005</v>
      </c>
      <c r="AF10" s="25">
        <v>5106009</v>
      </c>
    </row>
    <row r="11" spans="1:32" ht="15" customHeight="1" x14ac:dyDescent="0.15">
      <c r="A11" s="48" t="s">
        <v>19</v>
      </c>
      <c r="B11" s="49" t="s">
        <v>913</v>
      </c>
      <c r="C11" s="50">
        <v>300</v>
      </c>
      <c r="D11" s="65"/>
      <c r="E11" s="48" t="s">
        <v>21</v>
      </c>
      <c r="F11" s="49" t="s">
        <v>919</v>
      </c>
      <c r="G11" s="50">
        <v>0</v>
      </c>
      <c r="H11" s="65"/>
      <c r="I11" s="48" t="s">
        <v>19</v>
      </c>
      <c r="J11" s="49" t="s">
        <v>20</v>
      </c>
      <c r="K11" s="50">
        <v>50</v>
      </c>
      <c r="L11" s="65"/>
      <c r="M11" s="48" t="s">
        <v>21</v>
      </c>
      <c r="N11" s="49" t="s">
        <v>928</v>
      </c>
      <c r="O11" s="50">
        <v>0</v>
      </c>
      <c r="P11" s="65"/>
      <c r="Q11" s="48" t="s">
        <v>21</v>
      </c>
      <c r="R11" s="49" t="s">
        <v>928</v>
      </c>
      <c r="S11" s="50">
        <v>0</v>
      </c>
      <c r="T11" s="65"/>
      <c r="U11" s="48" t="s">
        <v>21</v>
      </c>
      <c r="V11" s="49" t="s">
        <v>54</v>
      </c>
      <c r="W11" s="50">
        <v>0</v>
      </c>
      <c r="X11" s="65"/>
      <c r="AA11" s="25">
        <v>5107107</v>
      </c>
      <c r="AB11" s="25">
        <v>0</v>
      </c>
      <c r="AC11" s="25">
        <v>5107308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9</v>
      </c>
      <c r="B12" s="46" t="s">
        <v>914</v>
      </c>
      <c r="C12" s="47">
        <v>3850</v>
      </c>
      <c r="D12" s="64"/>
      <c r="E12" s="45">
        <v>16</v>
      </c>
      <c r="F12" s="46" t="s">
        <v>920</v>
      </c>
      <c r="G12" s="47">
        <v>50</v>
      </c>
      <c r="H12" s="64"/>
      <c r="I12" s="45">
        <v>10</v>
      </c>
      <c r="J12" s="46" t="s">
        <v>925</v>
      </c>
      <c r="K12" s="47">
        <v>1000</v>
      </c>
      <c r="L12" s="64"/>
      <c r="M12" s="45">
        <v>9</v>
      </c>
      <c r="N12" s="46" t="s">
        <v>929</v>
      </c>
      <c r="O12" s="47">
        <v>100</v>
      </c>
      <c r="P12" s="64"/>
      <c r="Q12" s="45">
        <v>6</v>
      </c>
      <c r="R12" s="46" t="s">
        <v>932</v>
      </c>
      <c r="S12" s="47">
        <v>300</v>
      </c>
      <c r="T12" s="64"/>
      <c r="U12" s="45">
        <v>10</v>
      </c>
      <c r="V12" s="46" t="s">
        <v>921</v>
      </c>
      <c r="W12" s="47">
        <v>450</v>
      </c>
      <c r="X12" s="64"/>
      <c r="AA12" s="25">
        <v>5101009</v>
      </c>
      <c r="AB12" s="25">
        <v>5102016</v>
      </c>
      <c r="AC12" s="25">
        <v>5103010</v>
      </c>
      <c r="AD12" s="25">
        <v>5104009</v>
      </c>
      <c r="AE12" s="25">
        <v>5105006</v>
      </c>
      <c r="AF12" s="25">
        <v>5106010</v>
      </c>
    </row>
    <row r="13" spans="1:32" ht="15" customHeight="1" x14ac:dyDescent="0.15">
      <c r="A13" s="48" t="s">
        <v>19</v>
      </c>
      <c r="B13" s="49" t="s">
        <v>20</v>
      </c>
      <c r="C13" s="50">
        <v>450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20</v>
      </c>
      <c r="K13" s="50">
        <v>100</v>
      </c>
      <c r="L13" s="65"/>
      <c r="M13" s="48" t="s">
        <v>21</v>
      </c>
      <c r="N13" s="49" t="s">
        <v>36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38</v>
      </c>
      <c r="W13" s="50">
        <v>0</v>
      </c>
      <c r="X13" s="65"/>
      <c r="AA13" s="25">
        <v>5107109</v>
      </c>
      <c r="AB13" s="25">
        <v>0</v>
      </c>
      <c r="AC13" s="25">
        <v>5107310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10</v>
      </c>
      <c r="B14" s="46" t="s">
        <v>915</v>
      </c>
      <c r="C14" s="47">
        <v>1150</v>
      </c>
      <c r="D14" s="64"/>
      <c r="E14" s="45">
        <v>18</v>
      </c>
      <c r="F14" s="46" t="s">
        <v>921</v>
      </c>
      <c r="G14" s="47">
        <v>50</v>
      </c>
      <c r="H14" s="64"/>
      <c r="I14" s="45">
        <v>11</v>
      </c>
      <c r="J14" s="46" t="s">
        <v>913</v>
      </c>
      <c r="K14" s="47">
        <v>3600</v>
      </c>
      <c r="L14" s="64"/>
      <c r="M14" s="45">
        <v>12</v>
      </c>
      <c r="N14" s="46" t="s">
        <v>930</v>
      </c>
      <c r="O14" s="47">
        <v>350</v>
      </c>
      <c r="P14" s="64"/>
      <c r="Q14" s="45">
        <v>10</v>
      </c>
      <c r="R14" s="46" t="s">
        <v>921</v>
      </c>
      <c r="S14" s="47">
        <v>150</v>
      </c>
      <c r="T14" s="64"/>
      <c r="U14" s="45">
        <v>13</v>
      </c>
      <c r="V14" s="46" t="s">
        <v>918</v>
      </c>
      <c r="W14" s="47">
        <v>350</v>
      </c>
      <c r="X14" s="64"/>
      <c r="AA14" s="25">
        <v>5101010</v>
      </c>
      <c r="AB14" s="25">
        <v>5102018</v>
      </c>
      <c r="AC14" s="25">
        <v>5103011</v>
      </c>
      <c r="AD14" s="25">
        <v>5104012</v>
      </c>
      <c r="AE14" s="25">
        <v>5105010</v>
      </c>
      <c r="AF14" s="25">
        <v>5106013</v>
      </c>
    </row>
    <row r="15" spans="1:32" ht="15" customHeight="1" x14ac:dyDescent="0.15">
      <c r="A15" s="48" t="s">
        <v>19</v>
      </c>
      <c r="B15" s="49" t="s">
        <v>20</v>
      </c>
      <c r="C15" s="50">
        <v>100</v>
      </c>
      <c r="D15" s="65"/>
      <c r="E15" s="48" t="s">
        <v>21</v>
      </c>
      <c r="F15" s="49" t="s">
        <v>38</v>
      </c>
      <c r="G15" s="50">
        <v>0</v>
      </c>
      <c r="H15" s="65"/>
      <c r="I15" s="48" t="s">
        <v>19</v>
      </c>
      <c r="J15" s="49" t="s">
        <v>20</v>
      </c>
      <c r="K15" s="50">
        <v>250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38</v>
      </c>
      <c r="S15" s="50">
        <v>0</v>
      </c>
      <c r="T15" s="65"/>
      <c r="U15" s="48" t="s">
        <v>21</v>
      </c>
      <c r="V15" s="49" t="s">
        <v>919</v>
      </c>
      <c r="W15" s="50">
        <v>0</v>
      </c>
      <c r="X15" s="65"/>
      <c r="AA15" s="25">
        <v>5107110</v>
      </c>
      <c r="AB15" s="25">
        <v>0</v>
      </c>
      <c r="AC15" s="25">
        <v>5107311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11</v>
      </c>
      <c r="B16" s="46" t="s">
        <v>916</v>
      </c>
      <c r="C16" s="47">
        <v>1350</v>
      </c>
      <c r="D16" s="64"/>
      <c r="E16" s="45">
        <v>19</v>
      </c>
      <c r="F16" s="46" t="s">
        <v>922</v>
      </c>
      <c r="G16" s="47">
        <v>100</v>
      </c>
      <c r="H16" s="64"/>
      <c r="I16" s="45">
        <v>12</v>
      </c>
      <c r="J16" s="46" t="s">
        <v>926</v>
      </c>
      <c r="K16" s="47">
        <v>2200</v>
      </c>
      <c r="L16" s="64"/>
      <c r="M16" s="45">
        <v>13</v>
      </c>
      <c r="N16" s="46" t="s">
        <v>917</v>
      </c>
      <c r="O16" s="47">
        <v>50</v>
      </c>
      <c r="P16" s="64"/>
      <c r="Q16" s="45">
        <v>11</v>
      </c>
      <c r="R16" s="46" t="s">
        <v>929</v>
      </c>
      <c r="S16" s="47">
        <v>50</v>
      </c>
      <c r="T16" s="64"/>
      <c r="U16" s="45">
        <v>15</v>
      </c>
      <c r="V16" s="46" t="s">
        <v>929</v>
      </c>
      <c r="W16" s="47">
        <v>200</v>
      </c>
      <c r="X16" s="64"/>
      <c r="AA16" s="25">
        <v>5101011</v>
      </c>
      <c r="AB16" s="25">
        <v>5102019</v>
      </c>
      <c r="AC16" s="25">
        <v>5103012</v>
      </c>
      <c r="AD16" s="25">
        <v>5104013</v>
      </c>
      <c r="AE16" s="25">
        <v>5105011</v>
      </c>
      <c r="AF16" s="25">
        <v>5106015</v>
      </c>
    </row>
    <row r="17" spans="1:32" ht="15" customHeight="1" x14ac:dyDescent="0.15">
      <c r="A17" s="48" t="s">
        <v>19</v>
      </c>
      <c r="B17" s="49" t="s">
        <v>38</v>
      </c>
      <c r="C17" s="50">
        <v>250</v>
      </c>
      <c r="D17" s="65"/>
      <c r="E17" s="48" t="s">
        <v>21</v>
      </c>
      <c r="F17" s="49" t="s">
        <v>54</v>
      </c>
      <c r="G17" s="50">
        <v>0</v>
      </c>
      <c r="H17" s="65"/>
      <c r="I17" s="48" t="s">
        <v>19</v>
      </c>
      <c r="J17" s="49" t="s">
        <v>38</v>
      </c>
      <c r="K17" s="50">
        <v>100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36</v>
      </c>
      <c r="S17" s="50">
        <v>0</v>
      </c>
      <c r="T17" s="65"/>
      <c r="U17" s="48" t="s">
        <v>21</v>
      </c>
      <c r="V17" s="49" t="s">
        <v>36</v>
      </c>
      <c r="W17" s="50">
        <v>0</v>
      </c>
      <c r="X17" s="65"/>
      <c r="AA17" s="25">
        <v>5107111</v>
      </c>
      <c r="AB17" s="25">
        <v>0</v>
      </c>
      <c r="AC17" s="25">
        <v>5107312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16</v>
      </c>
      <c r="V18" s="46" t="s">
        <v>917</v>
      </c>
      <c r="W18" s="47">
        <v>1000</v>
      </c>
      <c r="X18" s="64"/>
      <c r="AA18" s="25">
        <v>5101012</v>
      </c>
      <c r="AB18" s="25">
        <v>0</v>
      </c>
      <c r="AC18" s="25">
        <v>0</v>
      </c>
      <c r="AD18" s="25">
        <v>0</v>
      </c>
      <c r="AE18" s="25">
        <v>5105012</v>
      </c>
      <c r="AF18" s="25">
        <v>5106016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5107112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19</v>
      </c>
      <c r="V20" s="46" t="s">
        <v>927</v>
      </c>
      <c r="W20" s="47">
        <v>850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5106019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928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20</v>
      </c>
      <c r="V22" s="46" t="s">
        <v>920</v>
      </c>
      <c r="W22" s="47">
        <v>50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5106020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20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>
        <v>0</v>
      </c>
      <c r="B24" s="46" t="s">
        <v>20</v>
      </c>
      <c r="C24" s="47">
        <v>0</v>
      </c>
      <c r="D24" s="64"/>
      <c r="E24" s="45">
        <v>0</v>
      </c>
      <c r="F24" s="46" t="s">
        <v>20</v>
      </c>
      <c r="G24" s="47">
        <v>0</v>
      </c>
      <c r="H24" s="64"/>
      <c r="I24" s="45">
        <v>0</v>
      </c>
      <c r="J24" s="46" t="s">
        <v>20</v>
      </c>
      <c r="K24" s="47">
        <v>0</v>
      </c>
      <c r="L24" s="64"/>
      <c r="M24" s="45">
        <v>0</v>
      </c>
      <c r="N24" s="46" t="s">
        <v>20</v>
      </c>
      <c r="O24" s="47">
        <v>0</v>
      </c>
      <c r="P24" s="64"/>
      <c r="Q24" s="45">
        <v>0</v>
      </c>
      <c r="R24" s="46" t="s">
        <v>20</v>
      </c>
      <c r="S24" s="47">
        <v>0</v>
      </c>
      <c r="T24" s="64"/>
      <c r="U24" s="45">
        <v>21</v>
      </c>
      <c r="V24" s="46" t="s">
        <v>932</v>
      </c>
      <c r="W24" s="47">
        <v>300</v>
      </c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5106021</v>
      </c>
    </row>
    <row r="25" spans="1:32" ht="15" customHeight="1" x14ac:dyDescent="0.15">
      <c r="A25" s="48" t="s">
        <v>21</v>
      </c>
      <c r="B25" s="49" t="s">
        <v>20</v>
      </c>
      <c r="C25" s="50">
        <v>0</v>
      </c>
      <c r="D25" s="65"/>
      <c r="E25" s="48" t="s">
        <v>21</v>
      </c>
      <c r="F25" s="49" t="s">
        <v>20</v>
      </c>
      <c r="G25" s="50">
        <v>0</v>
      </c>
      <c r="H25" s="65"/>
      <c r="I25" s="48" t="s">
        <v>21</v>
      </c>
      <c r="J25" s="49" t="s">
        <v>20</v>
      </c>
      <c r="K25" s="50">
        <v>0</v>
      </c>
      <c r="L25" s="65"/>
      <c r="M25" s="48" t="s">
        <v>21</v>
      </c>
      <c r="N25" s="49" t="s">
        <v>20</v>
      </c>
      <c r="O25" s="50">
        <v>0</v>
      </c>
      <c r="P25" s="65"/>
      <c r="Q25" s="48" t="s">
        <v>21</v>
      </c>
      <c r="R25" s="49" t="s">
        <v>20</v>
      </c>
      <c r="S25" s="50">
        <v>0</v>
      </c>
      <c r="T25" s="65"/>
      <c r="U25" s="48" t="s">
        <v>21</v>
      </c>
      <c r="V25" s="49" t="s">
        <v>20</v>
      </c>
      <c r="W25" s="50">
        <v>0</v>
      </c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12900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1650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15300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1600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1050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6350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1400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650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40900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79" priority="11">
      <formula>D6&lt;C6</formula>
    </cfRule>
    <cfRule type="expression" dxfId="478" priority="12">
      <formula>D6&gt;C6</formula>
    </cfRule>
  </conditionalFormatting>
  <conditionalFormatting sqref="H6:H41">
    <cfRule type="expression" dxfId="477" priority="9">
      <formula>H6&lt;G6</formula>
    </cfRule>
    <cfRule type="expression" dxfId="476" priority="10">
      <formula>H6&gt;G6</formula>
    </cfRule>
  </conditionalFormatting>
  <conditionalFormatting sqref="L6:L41">
    <cfRule type="expression" dxfId="475" priority="7">
      <formula>L6&lt;K6</formula>
    </cfRule>
    <cfRule type="expression" dxfId="474" priority="8">
      <formula>L6&gt;K6</formula>
    </cfRule>
  </conditionalFormatting>
  <conditionalFormatting sqref="P6:P41">
    <cfRule type="expression" dxfId="473" priority="5">
      <formula>P6&lt;O6</formula>
    </cfRule>
    <cfRule type="expression" dxfId="472" priority="6">
      <formula>P6&gt;O6</formula>
    </cfRule>
  </conditionalFormatting>
  <conditionalFormatting sqref="T6:T41">
    <cfRule type="expression" dxfId="471" priority="3">
      <formula>T6&lt;S6</formula>
    </cfRule>
    <cfRule type="expression" dxfId="470" priority="4">
      <formula>T6&gt;S6</formula>
    </cfRule>
  </conditionalFormatting>
  <conditionalFormatting sqref="X6:X41">
    <cfRule type="expression" dxfId="469" priority="1">
      <formula>X6&lt;W6</formula>
    </cfRule>
    <cfRule type="expression" dxfId="46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62</v>
      </c>
      <c r="C4" s="36" t="s">
        <v>63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62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934</v>
      </c>
      <c r="C6" s="47">
        <v>3150</v>
      </c>
      <c r="D6" s="64"/>
      <c r="E6" s="45">
        <v>15</v>
      </c>
      <c r="F6" s="46" t="s">
        <v>937</v>
      </c>
      <c r="G6" s="47">
        <v>300</v>
      </c>
      <c r="H6" s="64"/>
      <c r="I6" s="45">
        <v>1</v>
      </c>
      <c r="J6" s="46" t="s">
        <v>935</v>
      </c>
      <c r="K6" s="47">
        <v>700</v>
      </c>
      <c r="L6" s="64"/>
      <c r="M6" s="45">
        <v>1</v>
      </c>
      <c r="N6" s="46" t="s">
        <v>942</v>
      </c>
      <c r="O6" s="47">
        <v>1250</v>
      </c>
      <c r="P6" s="64"/>
      <c r="Q6" s="45">
        <v>8</v>
      </c>
      <c r="R6" s="46" t="s">
        <v>940</v>
      </c>
      <c r="S6" s="47">
        <v>100</v>
      </c>
      <c r="T6" s="64"/>
      <c r="U6" s="45">
        <v>3</v>
      </c>
      <c r="V6" s="46" t="s">
        <v>938</v>
      </c>
      <c r="W6" s="47">
        <v>900</v>
      </c>
      <c r="X6" s="64"/>
      <c r="AA6" s="25">
        <v>5111001</v>
      </c>
      <c r="AB6" s="25">
        <v>5112004</v>
      </c>
      <c r="AC6" s="25">
        <v>5113001</v>
      </c>
      <c r="AD6" s="25">
        <v>5114001</v>
      </c>
      <c r="AE6" s="25">
        <v>5115001</v>
      </c>
      <c r="AF6" s="25">
        <v>5116003</v>
      </c>
    </row>
    <row r="7" spans="1:32" ht="15" customHeight="1" x14ac:dyDescent="0.15">
      <c r="A7" s="48" t="s">
        <v>19</v>
      </c>
      <c r="B7" s="49" t="s">
        <v>20</v>
      </c>
      <c r="C7" s="50">
        <v>750</v>
      </c>
      <c r="D7" s="65"/>
      <c r="E7" s="48" t="s">
        <v>21</v>
      </c>
      <c r="F7" s="49" t="s">
        <v>64</v>
      </c>
      <c r="G7" s="50">
        <v>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943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898</v>
      </c>
      <c r="W7" s="50">
        <v>0</v>
      </c>
      <c r="X7" s="65"/>
      <c r="AA7" s="25">
        <v>5117101</v>
      </c>
      <c r="AB7" s="25">
        <v>5117204</v>
      </c>
      <c r="AC7" s="25">
        <v>5117301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888</v>
      </c>
      <c r="C8" s="47">
        <v>2650</v>
      </c>
      <c r="D8" s="64"/>
      <c r="E8" s="45">
        <v>16</v>
      </c>
      <c r="F8" s="46" t="s">
        <v>938</v>
      </c>
      <c r="G8" s="47">
        <v>250</v>
      </c>
      <c r="H8" s="64"/>
      <c r="I8" s="45">
        <v>5</v>
      </c>
      <c r="J8" s="46" t="s">
        <v>934</v>
      </c>
      <c r="K8" s="47">
        <v>3500</v>
      </c>
      <c r="L8" s="64"/>
      <c r="M8" s="45">
        <v>8</v>
      </c>
      <c r="N8" s="46" t="s">
        <v>937</v>
      </c>
      <c r="O8" s="47">
        <v>150</v>
      </c>
      <c r="P8" s="64"/>
      <c r="Q8" s="45">
        <v>9</v>
      </c>
      <c r="R8" s="46" t="s">
        <v>939</v>
      </c>
      <c r="S8" s="47">
        <v>100</v>
      </c>
      <c r="T8" s="64"/>
      <c r="U8" s="45">
        <v>6</v>
      </c>
      <c r="V8" s="46" t="s">
        <v>945</v>
      </c>
      <c r="W8" s="47">
        <v>3600</v>
      </c>
      <c r="X8" s="64"/>
      <c r="AA8" s="25">
        <v>5111004</v>
      </c>
      <c r="AB8" s="25">
        <v>5112007</v>
      </c>
      <c r="AC8" s="25">
        <v>5113003</v>
      </c>
      <c r="AD8" s="25">
        <v>5114008</v>
      </c>
      <c r="AE8" s="25">
        <v>5115004</v>
      </c>
      <c r="AF8" s="25">
        <v>5116006</v>
      </c>
    </row>
    <row r="9" spans="1:32" ht="15" customHeight="1" x14ac:dyDescent="0.15">
      <c r="A9" s="48" t="s">
        <v>19</v>
      </c>
      <c r="B9" s="49" t="s">
        <v>887</v>
      </c>
      <c r="C9" s="50">
        <v>500</v>
      </c>
      <c r="D9" s="65"/>
      <c r="E9" s="48" t="s">
        <v>21</v>
      </c>
      <c r="F9" s="49" t="s">
        <v>898</v>
      </c>
      <c r="G9" s="50">
        <v>0</v>
      </c>
      <c r="H9" s="65"/>
      <c r="I9" s="48" t="s">
        <v>19</v>
      </c>
      <c r="J9" s="49" t="s">
        <v>941</v>
      </c>
      <c r="K9" s="50">
        <v>400</v>
      </c>
      <c r="L9" s="65"/>
      <c r="M9" s="48" t="s">
        <v>21</v>
      </c>
      <c r="N9" s="49" t="s">
        <v>64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5117104</v>
      </c>
      <c r="AB9" s="25">
        <v>0</v>
      </c>
      <c r="AC9" s="25">
        <v>5117303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935</v>
      </c>
      <c r="C10" s="47">
        <v>1450</v>
      </c>
      <c r="D10" s="64"/>
      <c r="E10" s="45">
        <v>17</v>
      </c>
      <c r="F10" s="46" t="s">
        <v>939</v>
      </c>
      <c r="G10" s="47">
        <v>150</v>
      </c>
      <c r="H10" s="64"/>
      <c r="I10" s="45">
        <v>0</v>
      </c>
      <c r="J10" s="46" t="s">
        <v>20</v>
      </c>
      <c r="K10" s="47">
        <v>0</v>
      </c>
      <c r="L10" s="64"/>
      <c r="M10" s="45">
        <v>12</v>
      </c>
      <c r="N10" s="46" t="s">
        <v>938</v>
      </c>
      <c r="O10" s="47">
        <v>200</v>
      </c>
      <c r="P10" s="64"/>
      <c r="Q10" s="45">
        <v>10</v>
      </c>
      <c r="R10" s="46" t="s">
        <v>944</v>
      </c>
      <c r="S10" s="47">
        <v>200</v>
      </c>
      <c r="T10" s="64"/>
      <c r="U10" s="45">
        <v>8</v>
      </c>
      <c r="V10" s="46" t="s">
        <v>939</v>
      </c>
      <c r="W10" s="47">
        <v>250</v>
      </c>
      <c r="X10" s="64"/>
      <c r="AA10" s="25">
        <v>5111005</v>
      </c>
      <c r="AB10" s="25">
        <v>5112015</v>
      </c>
      <c r="AC10" s="25">
        <v>5113005</v>
      </c>
      <c r="AD10" s="25">
        <v>5114012</v>
      </c>
      <c r="AE10" s="25">
        <v>5115008</v>
      </c>
      <c r="AF10" s="25">
        <v>5116008</v>
      </c>
    </row>
    <row r="11" spans="1:32" ht="15" customHeight="1" x14ac:dyDescent="0.15">
      <c r="A11" s="48" t="s">
        <v>19</v>
      </c>
      <c r="B11" s="49" t="s">
        <v>20</v>
      </c>
      <c r="C11" s="50">
        <v>200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898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5117105</v>
      </c>
      <c r="AB11" s="25">
        <v>0</v>
      </c>
      <c r="AC11" s="25">
        <v>5117305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7</v>
      </c>
      <c r="B12" s="46" t="s">
        <v>936</v>
      </c>
      <c r="C12" s="47">
        <v>1200</v>
      </c>
      <c r="D12" s="64"/>
      <c r="E12" s="45">
        <v>18</v>
      </c>
      <c r="F12" s="46" t="s">
        <v>940</v>
      </c>
      <c r="G12" s="47">
        <v>100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13</v>
      </c>
      <c r="R12" s="46" t="s">
        <v>937</v>
      </c>
      <c r="S12" s="47">
        <v>100</v>
      </c>
      <c r="T12" s="64"/>
      <c r="U12" s="45">
        <v>9</v>
      </c>
      <c r="V12" s="46" t="s">
        <v>937</v>
      </c>
      <c r="W12" s="47">
        <v>50</v>
      </c>
      <c r="X12" s="64"/>
      <c r="AA12" s="25">
        <v>5111007</v>
      </c>
      <c r="AB12" s="25">
        <v>5112016</v>
      </c>
      <c r="AC12" s="25">
        <v>0</v>
      </c>
      <c r="AD12" s="25">
        <v>0</v>
      </c>
      <c r="AE12" s="25">
        <v>5115009</v>
      </c>
      <c r="AF12" s="25">
        <v>5116009</v>
      </c>
    </row>
    <row r="13" spans="1:32" ht="15" customHeight="1" x14ac:dyDescent="0.15">
      <c r="A13" s="48" t="s">
        <v>19</v>
      </c>
      <c r="B13" s="49" t="s">
        <v>20</v>
      </c>
      <c r="C13" s="50">
        <v>250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64</v>
      </c>
      <c r="S13" s="50">
        <v>0</v>
      </c>
      <c r="T13" s="65"/>
      <c r="U13" s="48" t="s">
        <v>21</v>
      </c>
      <c r="V13" s="49" t="s">
        <v>64</v>
      </c>
      <c r="W13" s="50">
        <v>0</v>
      </c>
      <c r="X13" s="65"/>
      <c r="AA13" s="25">
        <v>5117107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14</v>
      </c>
      <c r="R14" s="46" t="s">
        <v>938</v>
      </c>
      <c r="S14" s="47">
        <v>350</v>
      </c>
      <c r="T14" s="64"/>
      <c r="U14" s="45">
        <v>0</v>
      </c>
      <c r="V14" s="46" t="s">
        <v>20</v>
      </c>
      <c r="W14" s="47">
        <v>0</v>
      </c>
      <c r="X14" s="64"/>
      <c r="AA14" s="25">
        <v>0</v>
      </c>
      <c r="AB14" s="25">
        <v>5112017</v>
      </c>
      <c r="AC14" s="25">
        <v>0</v>
      </c>
      <c r="AD14" s="25">
        <v>0</v>
      </c>
      <c r="AE14" s="25">
        <v>5115010</v>
      </c>
      <c r="AF14" s="25">
        <v>0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898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5112018</v>
      </c>
      <c r="AC16" s="25">
        <v>0</v>
      </c>
      <c r="AD16" s="25">
        <v>0</v>
      </c>
      <c r="AE16" s="25">
        <v>5115013</v>
      </c>
      <c r="AF16" s="25">
        <v>0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5115014</v>
      </c>
      <c r="AF18" s="25">
        <v>0</v>
      </c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8450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800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4200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1600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850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4800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1700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700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23100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67" priority="11">
      <formula>D6&lt;C6</formula>
    </cfRule>
    <cfRule type="expression" dxfId="466" priority="12">
      <formula>D6&gt;C6</formula>
    </cfRule>
  </conditionalFormatting>
  <conditionalFormatting sqref="H6:H41">
    <cfRule type="expression" dxfId="465" priority="9">
      <formula>H6&lt;G6</formula>
    </cfRule>
    <cfRule type="expression" dxfId="464" priority="10">
      <formula>H6&gt;G6</formula>
    </cfRule>
  </conditionalFormatting>
  <conditionalFormatting sqref="L6:L41">
    <cfRule type="expression" dxfId="463" priority="7">
      <formula>L6&lt;K6</formula>
    </cfRule>
    <cfRule type="expression" dxfId="462" priority="8">
      <formula>L6&gt;K6</formula>
    </cfRule>
  </conditionalFormatting>
  <conditionalFormatting sqref="P6:P41">
    <cfRule type="expression" dxfId="461" priority="5">
      <formula>P6&lt;O6</formula>
    </cfRule>
    <cfRule type="expression" dxfId="460" priority="6">
      <formula>P6&gt;O6</formula>
    </cfRule>
  </conditionalFormatting>
  <conditionalFormatting sqref="T6:T41">
    <cfRule type="expression" dxfId="459" priority="3">
      <formula>T6&lt;S6</formula>
    </cfRule>
    <cfRule type="expression" dxfId="458" priority="4">
      <formula>T6&gt;S6</formula>
    </cfRule>
  </conditionalFormatting>
  <conditionalFormatting sqref="X6:X41">
    <cfRule type="expression" dxfId="457" priority="1">
      <formula>X6&lt;W6</formula>
    </cfRule>
    <cfRule type="expression" dxfId="45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65</v>
      </c>
      <c r="C4" s="36" t="s">
        <v>66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65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946</v>
      </c>
      <c r="C6" s="47">
        <v>2000</v>
      </c>
      <c r="D6" s="64"/>
      <c r="E6" s="45">
        <v>4</v>
      </c>
      <c r="F6" s="46" t="s">
        <v>952</v>
      </c>
      <c r="G6" s="47">
        <v>100</v>
      </c>
      <c r="H6" s="64"/>
      <c r="I6" s="45">
        <v>1</v>
      </c>
      <c r="J6" s="46" t="s">
        <v>957</v>
      </c>
      <c r="K6" s="47">
        <v>3200</v>
      </c>
      <c r="L6" s="64"/>
      <c r="M6" s="45">
        <v>5</v>
      </c>
      <c r="N6" s="46" t="s">
        <v>952</v>
      </c>
      <c r="O6" s="47">
        <v>100</v>
      </c>
      <c r="P6" s="64"/>
      <c r="Q6" s="45">
        <v>2</v>
      </c>
      <c r="R6" s="46" t="s">
        <v>953</v>
      </c>
      <c r="S6" s="47">
        <v>150</v>
      </c>
      <c r="T6" s="64"/>
      <c r="U6" s="45">
        <v>1</v>
      </c>
      <c r="V6" s="46" t="s">
        <v>953</v>
      </c>
      <c r="W6" s="47">
        <v>900</v>
      </c>
      <c r="X6" s="64"/>
      <c r="AA6" s="25">
        <v>5121001</v>
      </c>
      <c r="AB6" s="25">
        <v>5122004</v>
      </c>
      <c r="AC6" s="25">
        <v>5123001</v>
      </c>
      <c r="AD6" s="25">
        <v>5124005</v>
      </c>
      <c r="AE6" s="25">
        <v>5125002</v>
      </c>
      <c r="AF6" s="25">
        <v>5126001</v>
      </c>
    </row>
    <row r="7" spans="1:32" ht="15" customHeight="1" x14ac:dyDescent="0.15">
      <c r="A7" s="48" t="s">
        <v>19</v>
      </c>
      <c r="B7" s="49" t="s">
        <v>20</v>
      </c>
      <c r="C7" s="50">
        <v>750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550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24</v>
      </c>
      <c r="S7" s="50">
        <v>0</v>
      </c>
      <c r="T7" s="65"/>
      <c r="U7" s="48" t="s">
        <v>21</v>
      </c>
      <c r="V7" s="49" t="s">
        <v>24</v>
      </c>
      <c r="W7" s="50">
        <v>0</v>
      </c>
      <c r="X7" s="65"/>
      <c r="AA7" s="25">
        <v>5127101</v>
      </c>
      <c r="AB7" s="25">
        <v>0</v>
      </c>
      <c r="AC7" s="25">
        <v>5127301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947</v>
      </c>
      <c r="C8" s="47">
        <v>2300</v>
      </c>
      <c r="D8" s="64"/>
      <c r="E8" s="45">
        <v>5</v>
      </c>
      <c r="F8" s="46" t="s">
        <v>953</v>
      </c>
      <c r="G8" s="47">
        <v>150</v>
      </c>
      <c r="H8" s="64"/>
      <c r="I8" s="45">
        <v>3</v>
      </c>
      <c r="J8" s="46" t="s">
        <v>958</v>
      </c>
      <c r="K8" s="47">
        <v>1100</v>
      </c>
      <c r="L8" s="64"/>
      <c r="M8" s="45">
        <v>6</v>
      </c>
      <c r="N8" s="46" t="s">
        <v>953</v>
      </c>
      <c r="O8" s="47">
        <v>200</v>
      </c>
      <c r="P8" s="64"/>
      <c r="Q8" s="45">
        <v>4</v>
      </c>
      <c r="R8" s="46" t="s">
        <v>953</v>
      </c>
      <c r="S8" s="47">
        <v>250</v>
      </c>
      <c r="T8" s="64"/>
      <c r="U8" s="45">
        <v>2</v>
      </c>
      <c r="V8" s="46" t="s">
        <v>952</v>
      </c>
      <c r="W8" s="47">
        <v>150</v>
      </c>
      <c r="X8" s="64"/>
      <c r="AA8" s="25">
        <v>5121003</v>
      </c>
      <c r="AB8" s="25">
        <v>5122005</v>
      </c>
      <c r="AC8" s="25">
        <v>5123003</v>
      </c>
      <c r="AD8" s="25">
        <v>5124006</v>
      </c>
      <c r="AE8" s="25">
        <v>5125004</v>
      </c>
      <c r="AF8" s="25">
        <v>5126002</v>
      </c>
    </row>
    <row r="9" spans="1:32" ht="15" customHeight="1" x14ac:dyDescent="0.15">
      <c r="A9" s="48" t="s">
        <v>19</v>
      </c>
      <c r="B9" s="49" t="s">
        <v>67</v>
      </c>
      <c r="C9" s="50">
        <v>1000</v>
      </c>
      <c r="D9" s="65"/>
      <c r="E9" s="48" t="s">
        <v>21</v>
      </c>
      <c r="F9" s="49" t="s">
        <v>24</v>
      </c>
      <c r="G9" s="50">
        <v>0</v>
      </c>
      <c r="H9" s="65"/>
      <c r="I9" s="48" t="s">
        <v>19</v>
      </c>
      <c r="J9" s="49" t="s">
        <v>20</v>
      </c>
      <c r="K9" s="50">
        <v>250</v>
      </c>
      <c r="L9" s="65"/>
      <c r="M9" s="48" t="s">
        <v>21</v>
      </c>
      <c r="N9" s="49" t="s">
        <v>24</v>
      </c>
      <c r="O9" s="50">
        <v>0</v>
      </c>
      <c r="P9" s="65"/>
      <c r="Q9" s="48" t="s">
        <v>21</v>
      </c>
      <c r="R9" s="49" t="s">
        <v>68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5127103</v>
      </c>
      <c r="AB9" s="25">
        <v>0</v>
      </c>
      <c r="AC9" s="25">
        <v>5127303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948</v>
      </c>
      <c r="C10" s="47">
        <v>250</v>
      </c>
      <c r="D10" s="64"/>
      <c r="E10" s="45">
        <v>6</v>
      </c>
      <c r="F10" s="46" t="s">
        <v>954</v>
      </c>
      <c r="G10" s="47">
        <v>100</v>
      </c>
      <c r="H10" s="64"/>
      <c r="I10" s="45">
        <v>4</v>
      </c>
      <c r="J10" s="46" t="s">
        <v>948</v>
      </c>
      <c r="K10" s="47">
        <v>350</v>
      </c>
      <c r="L10" s="64"/>
      <c r="M10" s="45">
        <v>7</v>
      </c>
      <c r="N10" s="46" t="s">
        <v>953</v>
      </c>
      <c r="O10" s="47">
        <v>150</v>
      </c>
      <c r="P10" s="64"/>
      <c r="Q10" s="45">
        <v>5</v>
      </c>
      <c r="R10" s="46" t="s">
        <v>955</v>
      </c>
      <c r="S10" s="47">
        <v>50</v>
      </c>
      <c r="T10" s="64"/>
      <c r="U10" s="45">
        <v>4</v>
      </c>
      <c r="V10" s="46" t="s">
        <v>953</v>
      </c>
      <c r="W10" s="47">
        <v>450</v>
      </c>
      <c r="X10" s="64"/>
      <c r="AA10" s="25">
        <v>5121080</v>
      </c>
      <c r="AB10" s="25">
        <v>5122006</v>
      </c>
      <c r="AC10" s="25">
        <v>5123080</v>
      </c>
      <c r="AD10" s="25">
        <v>5124007</v>
      </c>
      <c r="AE10" s="25">
        <v>5125080</v>
      </c>
      <c r="AF10" s="25">
        <v>5126004</v>
      </c>
    </row>
    <row r="11" spans="1:32" ht="15" customHeight="1" x14ac:dyDescent="0.15">
      <c r="A11" s="48" t="s">
        <v>19</v>
      </c>
      <c r="B11" s="49" t="s">
        <v>949</v>
      </c>
      <c r="C11" s="50">
        <v>200</v>
      </c>
      <c r="D11" s="65"/>
      <c r="E11" s="48" t="s">
        <v>21</v>
      </c>
      <c r="F11" s="49" t="s">
        <v>67</v>
      </c>
      <c r="G11" s="50">
        <v>0</v>
      </c>
      <c r="H11" s="65"/>
      <c r="I11" s="48" t="s">
        <v>19</v>
      </c>
      <c r="J11" s="49" t="s">
        <v>959</v>
      </c>
      <c r="K11" s="50">
        <v>100</v>
      </c>
      <c r="L11" s="65"/>
      <c r="M11" s="48" t="s">
        <v>21</v>
      </c>
      <c r="N11" s="49" t="s">
        <v>68</v>
      </c>
      <c r="O11" s="50">
        <v>0</v>
      </c>
      <c r="P11" s="65"/>
      <c r="Q11" s="48" t="s">
        <v>21</v>
      </c>
      <c r="R11" s="49" t="s">
        <v>956</v>
      </c>
      <c r="S11" s="50">
        <v>0</v>
      </c>
      <c r="T11" s="65"/>
      <c r="U11" s="48" t="s">
        <v>21</v>
      </c>
      <c r="V11" s="49" t="s">
        <v>68</v>
      </c>
      <c r="W11" s="50">
        <v>0</v>
      </c>
      <c r="X11" s="65"/>
      <c r="AA11" s="25">
        <v>5127180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6</v>
      </c>
      <c r="B12" s="46" t="s">
        <v>950</v>
      </c>
      <c r="C12" s="47">
        <v>200</v>
      </c>
      <c r="D12" s="64"/>
      <c r="E12" s="45">
        <v>7</v>
      </c>
      <c r="F12" s="46" t="s">
        <v>955</v>
      </c>
      <c r="G12" s="47">
        <v>50</v>
      </c>
      <c r="H12" s="64"/>
      <c r="I12" s="45">
        <v>5</v>
      </c>
      <c r="J12" s="46" t="s">
        <v>955</v>
      </c>
      <c r="K12" s="47">
        <v>150</v>
      </c>
      <c r="L12" s="64"/>
      <c r="M12" s="45">
        <v>8</v>
      </c>
      <c r="N12" s="46" t="s">
        <v>955</v>
      </c>
      <c r="O12" s="47">
        <v>50</v>
      </c>
      <c r="P12" s="64"/>
      <c r="Q12" s="45">
        <v>6</v>
      </c>
      <c r="R12" s="46" t="s">
        <v>950</v>
      </c>
      <c r="S12" s="47">
        <v>50</v>
      </c>
      <c r="T12" s="64"/>
      <c r="U12" s="45">
        <v>6</v>
      </c>
      <c r="V12" s="46" t="s">
        <v>960</v>
      </c>
      <c r="W12" s="47">
        <v>250</v>
      </c>
      <c r="X12" s="64"/>
      <c r="AA12" s="25">
        <v>0</v>
      </c>
      <c r="AB12" s="25">
        <v>5122080</v>
      </c>
      <c r="AC12" s="25">
        <v>0</v>
      </c>
      <c r="AD12" s="25">
        <v>5124080</v>
      </c>
      <c r="AE12" s="25">
        <v>0</v>
      </c>
      <c r="AF12" s="25">
        <v>5126006</v>
      </c>
    </row>
    <row r="13" spans="1:32" ht="15" customHeight="1" x14ac:dyDescent="0.15">
      <c r="A13" s="48" t="s">
        <v>21</v>
      </c>
      <c r="B13" s="49" t="s">
        <v>951</v>
      </c>
      <c r="C13" s="50">
        <v>0</v>
      </c>
      <c r="D13" s="65"/>
      <c r="E13" s="48" t="s">
        <v>21</v>
      </c>
      <c r="F13" s="49" t="s">
        <v>956</v>
      </c>
      <c r="G13" s="50">
        <v>0</v>
      </c>
      <c r="H13" s="65"/>
      <c r="I13" s="48" t="s">
        <v>21</v>
      </c>
      <c r="J13" s="49" t="s">
        <v>956</v>
      </c>
      <c r="K13" s="50">
        <v>0</v>
      </c>
      <c r="L13" s="65"/>
      <c r="M13" s="48" t="s">
        <v>21</v>
      </c>
      <c r="N13" s="49" t="s">
        <v>956</v>
      </c>
      <c r="O13" s="50">
        <v>0</v>
      </c>
      <c r="P13" s="65"/>
      <c r="Q13" s="48" t="s">
        <v>21</v>
      </c>
      <c r="R13" s="49" t="s">
        <v>951</v>
      </c>
      <c r="S13" s="50">
        <v>0</v>
      </c>
      <c r="T13" s="65"/>
      <c r="U13" s="48" t="s">
        <v>21</v>
      </c>
      <c r="V13" s="49" t="s">
        <v>22</v>
      </c>
      <c r="W13" s="50">
        <v>0</v>
      </c>
      <c r="X13" s="65"/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8</v>
      </c>
      <c r="F14" s="46" t="s">
        <v>950</v>
      </c>
      <c r="G14" s="47">
        <v>50</v>
      </c>
      <c r="H14" s="64"/>
      <c r="I14" s="45">
        <v>0</v>
      </c>
      <c r="J14" s="46" t="s">
        <v>20</v>
      </c>
      <c r="K14" s="47">
        <v>0</v>
      </c>
      <c r="L14" s="64"/>
      <c r="M14" s="45">
        <v>9</v>
      </c>
      <c r="N14" s="46" t="s">
        <v>950</v>
      </c>
      <c r="O14" s="47">
        <v>50</v>
      </c>
      <c r="P14" s="64"/>
      <c r="Q14" s="45">
        <v>0</v>
      </c>
      <c r="R14" s="46" t="s">
        <v>20</v>
      </c>
      <c r="S14" s="47">
        <v>0</v>
      </c>
      <c r="T14" s="64"/>
      <c r="U14" s="45">
        <v>0</v>
      </c>
      <c r="V14" s="46" t="s">
        <v>20</v>
      </c>
      <c r="W14" s="47">
        <v>0</v>
      </c>
      <c r="X14" s="64"/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5126080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951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951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4750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450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4800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550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1750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1950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900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15650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69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55" priority="11">
      <formula>D6&lt;C6</formula>
    </cfRule>
    <cfRule type="expression" dxfId="454" priority="12">
      <formula>D6&gt;C6</formula>
    </cfRule>
  </conditionalFormatting>
  <conditionalFormatting sqref="H6:H41">
    <cfRule type="expression" dxfId="453" priority="9">
      <formula>H6&lt;G6</formula>
    </cfRule>
    <cfRule type="expression" dxfId="452" priority="10">
      <formula>H6&gt;G6</formula>
    </cfRule>
  </conditionalFormatting>
  <conditionalFormatting sqref="L6:L41">
    <cfRule type="expression" dxfId="451" priority="7">
      <formula>L6&lt;K6</formula>
    </cfRule>
    <cfRule type="expression" dxfId="450" priority="8">
      <formula>L6&gt;K6</formula>
    </cfRule>
  </conditionalFormatting>
  <conditionalFormatting sqref="P6:P41">
    <cfRule type="expression" dxfId="449" priority="5">
      <formula>P6&lt;O6</formula>
    </cfRule>
    <cfRule type="expression" dxfId="448" priority="6">
      <formula>P6&gt;O6</formula>
    </cfRule>
  </conditionalFormatting>
  <conditionalFormatting sqref="T6:T41">
    <cfRule type="expression" dxfId="447" priority="3">
      <formula>T6&lt;S6</formula>
    </cfRule>
    <cfRule type="expression" dxfId="446" priority="4">
      <formula>T6&gt;S6</formula>
    </cfRule>
  </conditionalFormatting>
  <conditionalFormatting sqref="X6:X41">
    <cfRule type="expression" dxfId="445" priority="1">
      <formula>X6&lt;W6</formula>
    </cfRule>
    <cfRule type="expression" dxfId="44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70</v>
      </c>
      <c r="C4" s="36" t="s">
        <v>71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70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961</v>
      </c>
      <c r="C6" s="47">
        <v>1400</v>
      </c>
      <c r="D6" s="64"/>
      <c r="E6" s="45">
        <v>7</v>
      </c>
      <c r="F6" s="46" t="s">
        <v>964</v>
      </c>
      <c r="G6" s="47">
        <v>100</v>
      </c>
      <c r="H6" s="64"/>
      <c r="I6" s="45">
        <v>5</v>
      </c>
      <c r="J6" s="46" t="s">
        <v>969</v>
      </c>
      <c r="K6" s="47">
        <v>3700</v>
      </c>
      <c r="L6" s="64"/>
      <c r="M6" s="45">
        <v>4</v>
      </c>
      <c r="N6" s="46" t="s">
        <v>965</v>
      </c>
      <c r="O6" s="47">
        <v>250</v>
      </c>
      <c r="P6" s="64"/>
      <c r="Q6" s="45">
        <v>2</v>
      </c>
      <c r="R6" s="46" t="s">
        <v>965</v>
      </c>
      <c r="S6" s="47">
        <v>100</v>
      </c>
      <c r="T6" s="64"/>
      <c r="U6" s="45">
        <v>1</v>
      </c>
      <c r="V6" s="46" t="s">
        <v>961</v>
      </c>
      <c r="W6" s="47">
        <v>1550</v>
      </c>
      <c r="X6" s="64"/>
      <c r="AA6" s="25">
        <v>5131001</v>
      </c>
      <c r="AB6" s="25">
        <v>5132007</v>
      </c>
      <c r="AC6" s="25">
        <v>5133004</v>
      </c>
      <c r="AD6" s="25">
        <v>5134004</v>
      </c>
      <c r="AE6" s="25">
        <v>5135001</v>
      </c>
      <c r="AF6" s="25">
        <v>5136001</v>
      </c>
    </row>
    <row r="7" spans="1:32" ht="15" customHeight="1" x14ac:dyDescent="0.15">
      <c r="A7" s="48" t="s">
        <v>19</v>
      </c>
      <c r="B7" s="49" t="s">
        <v>20</v>
      </c>
      <c r="C7" s="50">
        <v>1300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500</v>
      </c>
      <c r="L7" s="65"/>
      <c r="M7" s="48" t="s">
        <v>21</v>
      </c>
      <c r="N7" s="49" t="s">
        <v>966</v>
      </c>
      <c r="O7" s="50">
        <v>0</v>
      </c>
      <c r="P7" s="65"/>
      <c r="Q7" s="48" t="s">
        <v>21</v>
      </c>
      <c r="R7" s="49" t="s">
        <v>966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5137101</v>
      </c>
      <c r="AB7" s="25">
        <v>0</v>
      </c>
      <c r="AC7" s="25">
        <v>5137304</v>
      </c>
      <c r="AD7" s="25">
        <v>0</v>
      </c>
      <c r="AE7" s="25">
        <v>5137501</v>
      </c>
      <c r="AF7" s="25">
        <v>0</v>
      </c>
    </row>
    <row r="8" spans="1:32" ht="15" customHeight="1" x14ac:dyDescent="0.15">
      <c r="A8" s="45">
        <v>4</v>
      </c>
      <c r="B8" s="46" t="s">
        <v>962</v>
      </c>
      <c r="C8" s="47">
        <v>1700</v>
      </c>
      <c r="D8" s="64"/>
      <c r="E8" s="45">
        <v>8</v>
      </c>
      <c r="F8" s="46" t="s">
        <v>965</v>
      </c>
      <c r="G8" s="47">
        <v>150</v>
      </c>
      <c r="H8" s="64"/>
      <c r="I8" s="45">
        <v>0</v>
      </c>
      <c r="J8" s="46" t="s">
        <v>20</v>
      </c>
      <c r="K8" s="47">
        <v>0</v>
      </c>
      <c r="L8" s="64"/>
      <c r="M8" s="45">
        <v>9</v>
      </c>
      <c r="N8" s="46" t="s">
        <v>964</v>
      </c>
      <c r="O8" s="47">
        <v>300</v>
      </c>
      <c r="P8" s="64"/>
      <c r="Q8" s="45">
        <v>3</v>
      </c>
      <c r="R8" s="46" t="s">
        <v>964</v>
      </c>
      <c r="S8" s="47">
        <v>100</v>
      </c>
      <c r="T8" s="64"/>
      <c r="U8" s="45">
        <v>3</v>
      </c>
      <c r="V8" s="46" t="s">
        <v>964</v>
      </c>
      <c r="W8" s="47">
        <v>600</v>
      </c>
      <c r="X8" s="64"/>
      <c r="AA8" s="25">
        <v>5131002</v>
      </c>
      <c r="AB8" s="25">
        <v>5132008</v>
      </c>
      <c r="AC8" s="25">
        <v>5133005</v>
      </c>
      <c r="AD8" s="25">
        <v>5134009</v>
      </c>
      <c r="AE8" s="25">
        <v>5135002</v>
      </c>
      <c r="AF8" s="25">
        <v>5136003</v>
      </c>
    </row>
    <row r="9" spans="1:32" ht="15" customHeight="1" x14ac:dyDescent="0.15">
      <c r="A9" s="48" t="s">
        <v>19</v>
      </c>
      <c r="B9" s="49" t="s">
        <v>54</v>
      </c>
      <c r="C9" s="50">
        <v>550</v>
      </c>
      <c r="D9" s="65"/>
      <c r="E9" s="48" t="s">
        <v>21</v>
      </c>
      <c r="F9" s="49" t="s">
        <v>966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5137102</v>
      </c>
      <c r="AB9" s="25">
        <v>0</v>
      </c>
      <c r="AC9" s="25">
        <v>5137305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963</v>
      </c>
      <c r="C10" s="47">
        <v>1450</v>
      </c>
      <c r="D10" s="64"/>
      <c r="E10" s="45">
        <v>11</v>
      </c>
      <c r="F10" s="46" t="s">
        <v>967</v>
      </c>
      <c r="G10" s="47">
        <v>400</v>
      </c>
      <c r="H10" s="64"/>
      <c r="I10" s="45">
        <v>0</v>
      </c>
      <c r="J10" s="46" t="s">
        <v>20</v>
      </c>
      <c r="K10" s="47">
        <v>0</v>
      </c>
      <c r="L10" s="64"/>
      <c r="M10" s="45">
        <v>11</v>
      </c>
      <c r="N10" s="46" t="s">
        <v>967</v>
      </c>
      <c r="O10" s="47">
        <v>400</v>
      </c>
      <c r="P10" s="64"/>
      <c r="Q10" s="45">
        <v>7</v>
      </c>
      <c r="R10" s="46" t="s">
        <v>968</v>
      </c>
      <c r="S10" s="47">
        <v>300</v>
      </c>
      <c r="T10" s="64"/>
      <c r="U10" s="45">
        <v>5</v>
      </c>
      <c r="V10" s="46" t="s">
        <v>965</v>
      </c>
      <c r="W10" s="47">
        <v>900</v>
      </c>
      <c r="X10" s="64"/>
      <c r="AA10" s="25">
        <v>5131004</v>
      </c>
      <c r="AB10" s="25">
        <v>5132011</v>
      </c>
      <c r="AC10" s="25">
        <v>0</v>
      </c>
      <c r="AD10" s="25">
        <v>5134011</v>
      </c>
      <c r="AE10" s="25">
        <v>5135003</v>
      </c>
      <c r="AF10" s="25">
        <v>5136005</v>
      </c>
    </row>
    <row r="11" spans="1:32" ht="15" customHeight="1" x14ac:dyDescent="0.15">
      <c r="A11" s="48" t="s">
        <v>19</v>
      </c>
      <c r="B11" s="49" t="s">
        <v>20</v>
      </c>
      <c r="C11" s="50">
        <v>450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966</v>
      </c>
      <c r="W11" s="50">
        <v>0</v>
      </c>
      <c r="X11" s="65"/>
      <c r="AA11" s="25">
        <v>5137104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12</v>
      </c>
      <c r="F12" s="46" t="s">
        <v>968</v>
      </c>
      <c r="G12" s="47">
        <v>50</v>
      </c>
      <c r="H12" s="64"/>
      <c r="I12" s="45">
        <v>0</v>
      </c>
      <c r="J12" s="46" t="s">
        <v>20</v>
      </c>
      <c r="K12" s="47">
        <v>0</v>
      </c>
      <c r="L12" s="64"/>
      <c r="M12" s="45">
        <v>12</v>
      </c>
      <c r="N12" s="46" t="s">
        <v>968</v>
      </c>
      <c r="O12" s="47">
        <v>100</v>
      </c>
      <c r="P12" s="64"/>
      <c r="Q12" s="45">
        <v>0</v>
      </c>
      <c r="R12" s="46" t="s">
        <v>20</v>
      </c>
      <c r="S12" s="47">
        <v>0</v>
      </c>
      <c r="T12" s="64"/>
      <c r="U12" s="45">
        <v>9</v>
      </c>
      <c r="V12" s="46" t="s">
        <v>968</v>
      </c>
      <c r="W12" s="47">
        <v>100</v>
      </c>
      <c r="X12" s="64"/>
      <c r="AA12" s="25">
        <v>5131005</v>
      </c>
      <c r="AB12" s="25">
        <v>5132012</v>
      </c>
      <c r="AC12" s="25">
        <v>0</v>
      </c>
      <c r="AD12" s="25">
        <v>5134012</v>
      </c>
      <c r="AE12" s="25">
        <v>5135004</v>
      </c>
      <c r="AF12" s="25">
        <v>5136008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5137105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11</v>
      </c>
      <c r="V14" s="46" t="s">
        <v>970</v>
      </c>
      <c r="W14" s="47">
        <v>50</v>
      </c>
      <c r="X14" s="64"/>
      <c r="AA14" s="25">
        <v>0</v>
      </c>
      <c r="AB14" s="25">
        <v>5132013</v>
      </c>
      <c r="AC14" s="25">
        <v>0</v>
      </c>
      <c r="AD14" s="25">
        <v>5134013</v>
      </c>
      <c r="AE14" s="25">
        <v>5135007</v>
      </c>
      <c r="AF14" s="25">
        <v>5136009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971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5136010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4550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700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3700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1050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3200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2300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500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16500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43" priority="11">
      <formula>D6&lt;C6</formula>
    </cfRule>
    <cfRule type="expression" dxfId="442" priority="12">
      <formula>D6&gt;C6</formula>
    </cfRule>
  </conditionalFormatting>
  <conditionalFormatting sqref="H6:H41">
    <cfRule type="expression" dxfId="441" priority="9">
      <formula>H6&lt;G6</formula>
    </cfRule>
    <cfRule type="expression" dxfId="440" priority="10">
      <formula>H6&gt;G6</formula>
    </cfRule>
  </conditionalFormatting>
  <conditionalFormatting sqref="L6:L41">
    <cfRule type="expression" dxfId="439" priority="7">
      <formula>L6&lt;K6</formula>
    </cfRule>
    <cfRule type="expression" dxfId="438" priority="8">
      <formula>L6&gt;K6</formula>
    </cfRule>
  </conditionalFormatting>
  <conditionalFormatting sqref="P6:P41">
    <cfRule type="expression" dxfId="437" priority="5">
      <formula>P6&lt;O6</formula>
    </cfRule>
    <cfRule type="expression" dxfId="436" priority="6">
      <formula>P6&gt;O6</formula>
    </cfRule>
  </conditionalFormatting>
  <conditionalFormatting sqref="T6:T41">
    <cfRule type="expression" dxfId="435" priority="3">
      <formula>T6&lt;S6</formula>
    </cfRule>
    <cfRule type="expression" dxfId="434" priority="4">
      <formula>T6&gt;S6</formula>
    </cfRule>
  </conditionalFormatting>
  <conditionalFormatting sqref="X6:X41">
    <cfRule type="expression" dxfId="433" priority="1">
      <formula>X6&lt;W6</formula>
    </cfRule>
    <cfRule type="expression" dxfId="43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72</v>
      </c>
      <c r="C4" s="36" t="s">
        <v>73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72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972</v>
      </c>
      <c r="C6" s="47">
        <v>2350</v>
      </c>
      <c r="D6" s="64"/>
      <c r="E6" s="45">
        <v>5</v>
      </c>
      <c r="F6" s="46" t="s">
        <v>977</v>
      </c>
      <c r="G6" s="47">
        <v>200</v>
      </c>
      <c r="H6" s="64"/>
      <c r="I6" s="45">
        <v>1</v>
      </c>
      <c r="J6" s="46" t="s">
        <v>984</v>
      </c>
      <c r="K6" s="47">
        <v>1900</v>
      </c>
      <c r="L6" s="64"/>
      <c r="M6" s="45">
        <v>3</v>
      </c>
      <c r="N6" s="46" t="s">
        <v>986</v>
      </c>
      <c r="O6" s="47">
        <v>750</v>
      </c>
      <c r="P6" s="64"/>
      <c r="Q6" s="45">
        <v>1</v>
      </c>
      <c r="R6" s="46" t="s">
        <v>981</v>
      </c>
      <c r="S6" s="47">
        <v>700</v>
      </c>
      <c r="T6" s="64"/>
      <c r="U6" s="45">
        <v>1</v>
      </c>
      <c r="V6" s="46" t="s">
        <v>991</v>
      </c>
      <c r="W6" s="47">
        <v>550</v>
      </c>
      <c r="X6" s="64"/>
      <c r="AA6" s="25">
        <v>5141002</v>
      </c>
      <c r="AB6" s="25">
        <v>5142005</v>
      </c>
      <c r="AC6" s="25">
        <v>5143001</v>
      </c>
      <c r="AD6" s="25">
        <v>5144003</v>
      </c>
      <c r="AE6" s="25">
        <v>5145001</v>
      </c>
      <c r="AF6" s="25">
        <v>5146001</v>
      </c>
    </row>
    <row r="7" spans="1:32" ht="15" customHeight="1" x14ac:dyDescent="0.15">
      <c r="A7" s="48" t="s">
        <v>19</v>
      </c>
      <c r="B7" s="49" t="s">
        <v>973</v>
      </c>
      <c r="C7" s="50">
        <v>550</v>
      </c>
      <c r="D7" s="65"/>
      <c r="E7" s="48" t="s">
        <v>21</v>
      </c>
      <c r="F7" s="49" t="s">
        <v>978</v>
      </c>
      <c r="G7" s="50">
        <v>0</v>
      </c>
      <c r="H7" s="65"/>
      <c r="I7" s="48" t="s">
        <v>19</v>
      </c>
      <c r="J7" s="49" t="s">
        <v>54</v>
      </c>
      <c r="K7" s="50">
        <v>600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982</v>
      </c>
      <c r="S7" s="50">
        <v>0</v>
      </c>
      <c r="T7" s="65"/>
      <c r="U7" s="48" t="s">
        <v>21</v>
      </c>
      <c r="V7" s="49" t="s">
        <v>972</v>
      </c>
      <c r="W7" s="50">
        <v>0</v>
      </c>
      <c r="X7" s="65"/>
      <c r="AA7" s="25">
        <v>5147102</v>
      </c>
      <c r="AB7" s="25">
        <v>0</v>
      </c>
      <c r="AC7" s="25">
        <v>5147301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974</v>
      </c>
      <c r="C8" s="47">
        <v>2000</v>
      </c>
      <c r="D8" s="64"/>
      <c r="E8" s="45">
        <v>7</v>
      </c>
      <c r="F8" s="46" t="s">
        <v>979</v>
      </c>
      <c r="G8" s="47">
        <v>150</v>
      </c>
      <c r="H8" s="64"/>
      <c r="I8" s="45">
        <v>3</v>
      </c>
      <c r="J8" s="46" t="s">
        <v>992</v>
      </c>
      <c r="K8" s="47">
        <v>4000</v>
      </c>
      <c r="L8" s="64"/>
      <c r="M8" s="45">
        <v>8</v>
      </c>
      <c r="N8" s="46" t="s">
        <v>979</v>
      </c>
      <c r="O8" s="47">
        <v>150</v>
      </c>
      <c r="P8" s="64"/>
      <c r="Q8" s="45">
        <v>4</v>
      </c>
      <c r="R8" s="46" t="s">
        <v>987</v>
      </c>
      <c r="S8" s="47">
        <v>200</v>
      </c>
      <c r="T8" s="64"/>
      <c r="U8" s="45">
        <v>4</v>
      </c>
      <c r="V8" s="46" t="s">
        <v>979</v>
      </c>
      <c r="W8" s="47">
        <v>500</v>
      </c>
      <c r="X8" s="64"/>
      <c r="AA8" s="25">
        <v>5141003</v>
      </c>
      <c r="AB8" s="25">
        <v>5142006</v>
      </c>
      <c r="AC8" s="25">
        <v>5143003</v>
      </c>
      <c r="AD8" s="25">
        <v>5144008</v>
      </c>
      <c r="AE8" s="25">
        <v>5145003</v>
      </c>
      <c r="AF8" s="25">
        <v>5146004</v>
      </c>
    </row>
    <row r="9" spans="1:32" ht="15" customHeight="1" x14ac:dyDescent="0.15">
      <c r="A9" s="48" t="s">
        <v>19</v>
      </c>
      <c r="B9" s="49" t="s">
        <v>20</v>
      </c>
      <c r="C9" s="50">
        <v>500</v>
      </c>
      <c r="D9" s="65"/>
      <c r="E9" s="48" t="s">
        <v>21</v>
      </c>
      <c r="F9" s="49" t="s">
        <v>980</v>
      </c>
      <c r="G9" s="50">
        <v>0</v>
      </c>
      <c r="H9" s="65"/>
      <c r="I9" s="48" t="s">
        <v>19</v>
      </c>
      <c r="J9" s="49" t="s">
        <v>993</v>
      </c>
      <c r="K9" s="50">
        <v>700</v>
      </c>
      <c r="L9" s="65"/>
      <c r="M9" s="48" t="s">
        <v>21</v>
      </c>
      <c r="N9" s="49" t="s">
        <v>980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980</v>
      </c>
      <c r="W9" s="50">
        <v>0</v>
      </c>
      <c r="X9" s="65"/>
      <c r="AA9" s="25">
        <v>5147103</v>
      </c>
      <c r="AB9" s="25">
        <v>0</v>
      </c>
      <c r="AC9" s="25">
        <v>5147303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6</v>
      </c>
      <c r="B10" s="46" t="s">
        <v>975</v>
      </c>
      <c r="C10" s="47">
        <v>1900</v>
      </c>
      <c r="D10" s="64"/>
      <c r="E10" s="45">
        <v>8</v>
      </c>
      <c r="F10" s="46" t="s">
        <v>981</v>
      </c>
      <c r="G10" s="47">
        <v>200</v>
      </c>
      <c r="H10" s="64"/>
      <c r="I10" s="45">
        <v>4</v>
      </c>
      <c r="J10" s="46" t="s">
        <v>985</v>
      </c>
      <c r="K10" s="47">
        <v>3350</v>
      </c>
      <c r="L10" s="64"/>
      <c r="M10" s="45">
        <v>10</v>
      </c>
      <c r="N10" s="46" t="s">
        <v>981</v>
      </c>
      <c r="O10" s="47">
        <v>100</v>
      </c>
      <c r="P10" s="64"/>
      <c r="Q10" s="45">
        <v>8</v>
      </c>
      <c r="R10" s="46" t="s">
        <v>977</v>
      </c>
      <c r="S10" s="47">
        <v>150</v>
      </c>
      <c r="T10" s="64"/>
      <c r="U10" s="45">
        <v>5</v>
      </c>
      <c r="V10" s="46" t="s">
        <v>983</v>
      </c>
      <c r="W10" s="47">
        <v>550</v>
      </c>
      <c r="X10" s="64"/>
      <c r="AA10" s="25">
        <v>5141006</v>
      </c>
      <c r="AB10" s="25">
        <v>5142007</v>
      </c>
      <c r="AC10" s="25">
        <v>5143004</v>
      </c>
      <c r="AD10" s="25">
        <v>5144010</v>
      </c>
      <c r="AE10" s="25">
        <v>5145004</v>
      </c>
      <c r="AF10" s="25">
        <v>5146005</v>
      </c>
    </row>
    <row r="11" spans="1:32" ht="15" customHeight="1" x14ac:dyDescent="0.15">
      <c r="A11" s="48" t="s">
        <v>19</v>
      </c>
      <c r="B11" s="49" t="s">
        <v>976</v>
      </c>
      <c r="C11" s="50">
        <v>950</v>
      </c>
      <c r="D11" s="65"/>
      <c r="E11" s="48" t="s">
        <v>21</v>
      </c>
      <c r="F11" s="49" t="s">
        <v>982</v>
      </c>
      <c r="G11" s="50">
        <v>0</v>
      </c>
      <c r="H11" s="65"/>
      <c r="I11" s="48" t="s">
        <v>19</v>
      </c>
      <c r="J11" s="49" t="s">
        <v>20</v>
      </c>
      <c r="K11" s="50">
        <v>450</v>
      </c>
      <c r="L11" s="65"/>
      <c r="M11" s="48" t="s">
        <v>21</v>
      </c>
      <c r="N11" s="49" t="s">
        <v>982</v>
      </c>
      <c r="O11" s="50">
        <v>0</v>
      </c>
      <c r="P11" s="65"/>
      <c r="Q11" s="48" t="s">
        <v>21</v>
      </c>
      <c r="R11" s="49" t="s">
        <v>978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5147106</v>
      </c>
      <c r="AB11" s="25">
        <v>0</v>
      </c>
      <c r="AC11" s="25">
        <v>5147304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9</v>
      </c>
      <c r="F12" s="46" t="s">
        <v>991</v>
      </c>
      <c r="G12" s="47">
        <v>50</v>
      </c>
      <c r="H12" s="64"/>
      <c r="I12" s="45">
        <v>0</v>
      </c>
      <c r="J12" s="46" t="s">
        <v>20</v>
      </c>
      <c r="K12" s="47">
        <v>0</v>
      </c>
      <c r="L12" s="64"/>
      <c r="M12" s="45">
        <v>12</v>
      </c>
      <c r="N12" s="46" t="s">
        <v>977</v>
      </c>
      <c r="O12" s="47">
        <v>50</v>
      </c>
      <c r="P12" s="64"/>
      <c r="Q12" s="45">
        <v>0</v>
      </c>
      <c r="R12" s="46" t="s">
        <v>20</v>
      </c>
      <c r="S12" s="47">
        <v>0</v>
      </c>
      <c r="T12" s="64"/>
      <c r="U12" s="45">
        <v>8</v>
      </c>
      <c r="V12" s="46" t="s">
        <v>987</v>
      </c>
      <c r="W12" s="47">
        <v>200</v>
      </c>
      <c r="X12" s="64"/>
      <c r="AA12" s="25">
        <v>5141007</v>
      </c>
      <c r="AB12" s="25">
        <v>5142008</v>
      </c>
      <c r="AC12" s="25">
        <v>0</v>
      </c>
      <c r="AD12" s="25">
        <v>5144012</v>
      </c>
      <c r="AE12" s="25">
        <v>5145008</v>
      </c>
      <c r="AF12" s="25">
        <v>5146008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972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978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5147107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10</v>
      </c>
      <c r="F14" s="46" t="s">
        <v>983</v>
      </c>
      <c r="G14" s="47">
        <v>100</v>
      </c>
      <c r="H14" s="64"/>
      <c r="I14" s="45">
        <v>0</v>
      </c>
      <c r="J14" s="46" t="s">
        <v>20</v>
      </c>
      <c r="K14" s="47">
        <v>0</v>
      </c>
      <c r="L14" s="64"/>
      <c r="M14" s="45">
        <v>13</v>
      </c>
      <c r="N14" s="46" t="s">
        <v>983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11</v>
      </c>
      <c r="V14" s="46" t="s">
        <v>981</v>
      </c>
      <c r="W14" s="47">
        <v>100</v>
      </c>
      <c r="X14" s="64"/>
      <c r="AA14" s="25">
        <v>0</v>
      </c>
      <c r="AB14" s="25">
        <v>5142009</v>
      </c>
      <c r="AC14" s="25">
        <v>0</v>
      </c>
      <c r="AD14" s="25">
        <v>5144013</v>
      </c>
      <c r="AE14" s="25">
        <v>0</v>
      </c>
      <c r="AF14" s="25">
        <v>5146010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982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5142010</v>
      </c>
      <c r="AC16" s="25">
        <v>0</v>
      </c>
      <c r="AD16" s="25">
        <v>0</v>
      </c>
      <c r="AE16" s="25">
        <v>0</v>
      </c>
      <c r="AF16" s="25">
        <v>5146011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6250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700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9250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1050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1050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1900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2000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1750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23950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31" priority="11">
      <formula>D6&lt;C6</formula>
    </cfRule>
    <cfRule type="expression" dxfId="430" priority="12">
      <formula>D6&gt;C6</formula>
    </cfRule>
  </conditionalFormatting>
  <conditionalFormatting sqref="H6:H41">
    <cfRule type="expression" dxfId="429" priority="9">
      <formula>H6&lt;G6</formula>
    </cfRule>
    <cfRule type="expression" dxfId="428" priority="10">
      <formula>H6&gt;G6</formula>
    </cfRule>
  </conditionalFormatting>
  <conditionalFormatting sqref="L6:L41">
    <cfRule type="expression" dxfId="427" priority="7">
      <formula>L6&lt;K6</formula>
    </cfRule>
    <cfRule type="expression" dxfId="426" priority="8">
      <formula>L6&gt;K6</formula>
    </cfRule>
  </conditionalFormatting>
  <conditionalFormatting sqref="P6:P41">
    <cfRule type="expression" dxfId="425" priority="5">
      <formula>P6&lt;O6</formula>
    </cfRule>
    <cfRule type="expression" dxfId="424" priority="6">
      <formula>P6&gt;O6</formula>
    </cfRule>
  </conditionalFormatting>
  <conditionalFormatting sqref="T6:T41">
    <cfRule type="expression" dxfId="423" priority="3">
      <formula>T6&lt;S6</formula>
    </cfRule>
    <cfRule type="expression" dxfId="422" priority="4">
      <formula>T6&gt;S6</formula>
    </cfRule>
  </conditionalFormatting>
  <conditionalFormatting sqref="X6:X41">
    <cfRule type="expression" dxfId="421" priority="1">
      <formula>X6&lt;W6</formula>
    </cfRule>
    <cfRule type="expression" dxfId="42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74</v>
      </c>
      <c r="C4" s="36" t="s">
        <v>75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74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76</v>
      </c>
      <c r="C6" s="47">
        <v>2900</v>
      </c>
      <c r="D6" s="64"/>
      <c r="E6" s="45">
        <v>10</v>
      </c>
      <c r="F6" s="46" t="s">
        <v>85</v>
      </c>
      <c r="G6" s="47">
        <v>150</v>
      </c>
      <c r="H6" s="64"/>
      <c r="I6" s="45">
        <v>1</v>
      </c>
      <c r="J6" s="46" t="s">
        <v>76</v>
      </c>
      <c r="K6" s="47">
        <v>4200</v>
      </c>
      <c r="L6" s="64"/>
      <c r="M6" s="45">
        <v>2</v>
      </c>
      <c r="N6" s="46" t="s">
        <v>78</v>
      </c>
      <c r="O6" s="47">
        <v>150</v>
      </c>
      <c r="P6" s="64"/>
      <c r="Q6" s="45">
        <v>1</v>
      </c>
      <c r="R6" s="46" t="s">
        <v>79</v>
      </c>
      <c r="S6" s="47">
        <v>100</v>
      </c>
      <c r="T6" s="64"/>
      <c r="U6" s="45">
        <v>1</v>
      </c>
      <c r="V6" s="46" t="s">
        <v>80</v>
      </c>
      <c r="W6" s="47">
        <v>800</v>
      </c>
      <c r="X6" s="64"/>
      <c r="AA6" s="25">
        <v>5151001</v>
      </c>
      <c r="AB6" s="25">
        <v>5152002</v>
      </c>
      <c r="AC6" s="25">
        <v>5153001</v>
      </c>
      <c r="AD6" s="25">
        <v>5154002</v>
      </c>
      <c r="AE6" s="25">
        <v>5155001</v>
      </c>
      <c r="AF6" s="25">
        <v>5156001</v>
      </c>
    </row>
    <row r="7" spans="1:32" ht="15" customHeight="1" x14ac:dyDescent="0.15">
      <c r="A7" s="48" t="s">
        <v>19</v>
      </c>
      <c r="B7" s="49" t="s">
        <v>20</v>
      </c>
      <c r="C7" s="50">
        <v>400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400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5157101</v>
      </c>
      <c r="AB7" s="25">
        <v>5157202</v>
      </c>
      <c r="AC7" s="25">
        <v>5157301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77</v>
      </c>
      <c r="C8" s="47">
        <v>3050</v>
      </c>
      <c r="D8" s="64"/>
      <c r="E8" s="45">
        <v>12</v>
      </c>
      <c r="F8" s="46" t="s">
        <v>79</v>
      </c>
      <c r="G8" s="47">
        <v>200</v>
      </c>
      <c r="H8" s="64"/>
      <c r="I8" s="45">
        <v>3</v>
      </c>
      <c r="J8" s="46" t="s">
        <v>81</v>
      </c>
      <c r="K8" s="47">
        <v>3050</v>
      </c>
      <c r="L8" s="64"/>
      <c r="M8" s="45">
        <v>3</v>
      </c>
      <c r="N8" s="46" t="s">
        <v>82</v>
      </c>
      <c r="O8" s="47">
        <v>100</v>
      </c>
      <c r="P8" s="64"/>
      <c r="Q8" s="45">
        <v>2</v>
      </c>
      <c r="R8" s="46" t="s">
        <v>78</v>
      </c>
      <c r="S8" s="47">
        <v>150</v>
      </c>
      <c r="T8" s="64"/>
      <c r="U8" s="45">
        <v>2</v>
      </c>
      <c r="V8" s="46" t="s">
        <v>83</v>
      </c>
      <c r="W8" s="47">
        <v>550</v>
      </c>
      <c r="X8" s="64"/>
      <c r="AA8" s="25">
        <v>5151002</v>
      </c>
      <c r="AB8" s="25">
        <v>5152008</v>
      </c>
      <c r="AC8" s="25">
        <v>5153003</v>
      </c>
      <c r="AD8" s="25">
        <v>5154003</v>
      </c>
      <c r="AE8" s="25">
        <v>5155002</v>
      </c>
      <c r="AF8" s="25">
        <v>5156002</v>
      </c>
    </row>
    <row r="9" spans="1:32" ht="15" customHeight="1" x14ac:dyDescent="0.15">
      <c r="A9" s="48" t="s">
        <v>19</v>
      </c>
      <c r="B9" s="49" t="s">
        <v>20</v>
      </c>
      <c r="C9" s="50">
        <v>550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400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5157102</v>
      </c>
      <c r="AB9" s="25">
        <v>0</v>
      </c>
      <c r="AC9" s="25">
        <v>5157303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84</v>
      </c>
      <c r="C10" s="47">
        <v>1500</v>
      </c>
      <c r="D10" s="64"/>
      <c r="E10" s="45">
        <v>13</v>
      </c>
      <c r="F10" s="46" t="s">
        <v>82</v>
      </c>
      <c r="G10" s="47">
        <v>100</v>
      </c>
      <c r="H10" s="64"/>
      <c r="I10" s="45">
        <v>4</v>
      </c>
      <c r="J10" s="46" t="s">
        <v>86</v>
      </c>
      <c r="K10" s="47">
        <v>2950</v>
      </c>
      <c r="L10" s="64"/>
      <c r="M10" s="45">
        <v>4</v>
      </c>
      <c r="N10" s="46" t="s">
        <v>85</v>
      </c>
      <c r="O10" s="47">
        <v>200</v>
      </c>
      <c r="P10" s="64"/>
      <c r="Q10" s="45">
        <v>4</v>
      </c>
      <c r="R10" s="46" t="s">
        <v>82</v>
      </c>
      <c r="S10" s="47">
        <v>100</v>
      </c>
      <c r="T10" s="64"/>
      <c r="U10" s="45">
        <v>3</v>
      </c>
      <c r="V10" s="46" t="s">
        <v>87</v>
      </c>
      <c r="W10" s="47">
        <v>500</v>
      </c>
      <c r="X10" s="64"/>
      <c r="AA10" s="25">
        <v>5151004</v>
      </c>
      <c r="AB10" s="25">
        <v>5152010</v>
      </c>
      <c r="AC10" s="25">
        <v>5153004</v>
      </c>
      <c r="AD10" s="25">
        <v>5154004</v>
      </c>
      <c r="AE10" s="25">
        <v>5155004</v>
      </c>
      <c r="AF10" s="25">
        <v>5156003</v>
      </c>
    </row>
    <row r="11" spans="1:32" ht="15" customHeight="1" x14ac:dyDescent="0.15">
      <c r="A11" s="48" t="s">
        <v>19</v>
      </c>
      <c r="B11" s="49" t="s">
        <v>20</v>
      </c>
      <c r="C11" s="50">
        <v>200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450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5157104</v>
      </c>
      <c r="AB11" s="25">
        <v>0</v>
      </c>
      <c r="AC11" s="25">
        <v>5157304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88</v>
      </c>
      <c r="C12" s="47">
        <v>3250</v>
      </c>
      <c r="D12" s="64"/>
      <c r="E12" s="45">
        <v>14</v>
      </c>
      <c r="F12" s="46" t="s">
        <v>80</v>
      </c>
      <c r="G12" s="47">
        <v>150</v>
      </c>
      <c r="H12" s="64"/>
      <c r="I12" s="45">
        <v>5</v>
      </c>
      <c r="J12" s="46" t="s">
        <v>716</v>
      </c>
      <c r="K12" s="47">
        <v>3300</v>
      </c>
      <c r="L12" s="64"/>
      <c r="M12" s="45">
        <v>9</v>
      </c>
      <c r="N12" s="46" t="s">
        <v>80</v>
      </c>
      <c r="O12" s="47">
        <v>300</v>
      </c>
      <c r="P12" s="64"/>
      <c r="Q12" s="45">
        <v>5</v>
      </c>
      <c r="R12" s="46" t="s">
        <v>85</v>
      </c>
      <c r="S12" s="47">
        <v>150</v>
      </c>
      <c r="T12" s="64"/>
      <c r="U12" s="45">
        <v>5</v>
      </c>
      <c r="V12" s="46" t="s">
        <v>717</v>
      </c>
      <c r="W12" s="47">
        <v>350</v>
      </c>
      <c r="X12" s="64"/>
      <c r="AA12" s="25">
        <v>5151005</v>
      </c>
      <c r="AB12" s="25">
        <v>5152012</v>
      </c>
      <c r="AC12" s="25">
        <v>5153005</v>
      </c>
      <c r="AD12" s="25">
        <v>5154008</v>
      </c>
      <c r="AE12" s="25">
        <v>5155005</v>
      </c>
      <c r="AF12" s="25">
        <v>5156005</v>
      </c>
    </row>
    <row r="13" spans="1:32" ht="15" customHeight="1" x14ac:dyDescent="0.15">
      <c r="A13" s="48" t="s">
        <v>19</v>
      </c>
      <c r="B13" s="49" t="s">
        <v>20</v>
      </c>
      <c r="C13" s="50">
        <v>500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20</v>
      </c>
      <c r="K13" s="50">
        <v>300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38</v>
      </c>
      <c r="W13" s="50">
        <v>0</v>
      </c>
      <c r="X13" s="65"/>
      <c r="AA13" s="25">
        <v>5157105</v>
      </c>
      <c r="AB13" s="25">
        <v>0</v>
      </c>
      <c r="AC13" s="25">
        <v>5157305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6</v>
      </c>
      <c r="B14" s="46" t="s">
        <v>90</v>
      </c>
      <c r="C14" s="47">
        <v>1850</v>
      </c>
      <c r="D14" s="64"/>
      <c r="E14" s="45">
        <v>16</v>
      </c>
      <c r="F14" s="46" t="s">
        <v>78</v>
      </c>
      <c r="G14" s="47">
        <v>350</v>
      </c>
      <c r="H14" s="64"/>
      <c r="I14" s="45">
        <v>6</v>
      </c>
      <c r="J14" s="46" t="s">
        <v>84</v>
      </c>
      <c r="K14" s="47">
        <v>2050</v>
      </c>
      <c r="L14" s="64"/>
      <c r="M14" s="45">
        <v>14</v>
      </c>
      <c r="N14" s="46" t="s">
        <v>93</v>
      </c>
      <c r="O14" s="47">
        <v>50</v>
      </c>
      <c r="P14" s="64"/>
      <c r="Q14" s="45">
        <v>6</v>
      </c>
      <c r="R14" s="46" t="s">
        <v>79</v>
      </c>
      <c r="S14" s="47">
        <v>100</v>
      </c>
      <c r="T14" s="64"/>
      <c r="U14" s="45">
        <v>7</v>
      </c>
      <c r="V14" s="46" t="s">
        <v>91</v>
      </c>
      <c r="W14" s="47">
        <v>600</v>
      </c>
      <c r="X14" s="64"/>
      <c r="AA14" s="25">
        <v>5151006</v>
      </c>
      <c r="AB14" s="25">
        <v>5152013</v>
      </c>
      <c r="AC14" s="25">
        <v>5153006</v>
      </c>
      <c r="AD14" s="25">
        <v>5154009</v>
      </c>
      <c r="AE14" s="25">
        <v>5155006</v>
      </c>
      <c r="AF14" s="25">
        <v>5156007</v>
      </c>
    </row>
    <row r="15" spans="1:32" ht="15" customHeight="1" x14ac:dyDescent="0.15">
      <c r="A15" s="48" t="s">
        <v>19</v>
      </c>
      <c r="B15" s="49" t="s">
        <v>38</v>
      </c>
      <c r="C15" s="50">
        <v>300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19</v>
      </c>
      <c r="J15" s="49" t="s">
        <v>20</v>
      </c>
      <c r="K15" s="50">
        <v>200</v>
      </c>
      <c r="L15" s="65"/>
      <c r="M15" s="48" t="s">
        <v>21</v>
      </c>
      <c r="N15" s="49" t="s">
        <v>22</v>
      </c>
      <c r="O15" s="50">
        <v>0</v>
      </c>
      <c r="P15" s="65"/>
      <c r="Q15" s="48" t="s">
        <v>21</v>
      </c>
      <c r="R15" s="49" t="s">
        <v>41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5157106</v>
      </c>
      <c r="AB15" s="25">
        <v>0</v>
      </c>
      <c r="AC15" s="25">
        <v>5157306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9</v>
      </c>
      <c r="B16" s="46" t="s">
        <v>94</v>
      </c>
      <c r="C16" s="47">
        <v>450</v>
      </c>
      <c r="D16" s="64"/>
      <c r="E16" s="45">
        <v>17</v>
      </c>
      <c r="F16" s="46" t="s">
        <v>89</v>
      </c>
      <c r="G16" s="47">
        <v>150</v>
      </c>
      <c r="H16" s="64"/>
      <c r="I16" s="45">
        <v>9</v>
      </c>
      <c r="J16" s="46" t="s">
        <v>92</v>
      </c>
      <c r="K16" s="47">
        <v>2350</v>
      </c>
      <c r="L16" s="64"/>
      <c r="M16" s="45">
        <v>15</v>
      </c>
      <c r="N16" s="46" t="s">
        <v>91</v>
      </c>
      <c r="O16" s="47">
        <v>50</v>
      </c>
      <c r="P16" s="64"/>
      <c r="Q16" s="45">
        <v>9</v>
      </c>
      <c r="R16" s="46" t="s">
        <v>89</v>
      </c>
      <c r="S16" s="47">
        <v>100</v>
      </c>
      <c r="T16" s="64"/>
      <c r="U16" s="45">
        <v>8</v>
      </c>
      <c r="V16" s="46" t="s">
        <v>89</v>
      </c>
      <c r="W16" s="47">
        <v>100</v>
      </c>
      <c r="X16" s="64"/>
      <c r="AA16" s="25">
        <v>5151007</v>
      </c>
      <c r="AB16" s="25">
        <v>5152014</v>
      </c>
      <c r="AC16" s="25">
        <v>5153009</v>
      </c>
      <c r="AD16" s="25">
        <v>5154014</v>
      </c>
      <c r="AE16" s="25">
        <v>5155007</v>
      </c>
      <c r="AF16" s="25">
        <v>5156008</v>
      </c>
    </row>
    <row r="17" spans="1:32" ht="15" customHeight="1" x14ac:dyDescent="0.15">
      <c r="A17" s="48" t="s">
        <v>19</v>
      </c>
      <c r="B17" s="49" t="s">
        <v>44</v>
      </c>
      <c r="C17" s="50">
        <v>250</v>
      </c>
      <c r="D17" s="65"/>
      <c r="E17" s="48" t="s">
        <v>21</v>
      </c>
      <c r="F17" s="49" t="s">
        <v>45</v>
      </c>
      <c r="G17" s="50">
        <v>0</v>
      </c>
      <c r="H17" s="65"/>
      <c r="I17" s="48" t="s">
        <v>19</v>
      </c>
      <c r="J17" s="49" t="s">
        <v>20</v>
      </c>
      <c r="K17" s="50">
        <v>500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45</v>
      </c>
      <c r="S17" s="50">
        <v>0</v>
      </c>
      <c r="T17" s="65"/>
      <c r="U17" s="48" t="s">
        <v>21</v>
      </c>
      <c r="V17" s="49" t="s">
        <v>45</v>
      </c>
      <c r="W17" s="50">
        <v>0</v>
      </c>
      <c r="X17" s="65"/>
      <c r="AA17" s="25">
        <v>5157107</v>
      </c>
      <c r="AB17" s="25">
        <v>0</v>
      </c>
      <c r="AC17" s="25">
        <v>5157309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17</v>
      </c>
      <c r="N18" s="46" t="s">
        <v>83</v>
      </c>
      <c r="O18" s="47">
        <v>100</v>
      </c>
      <c r="P18" s="64"/>
      <c r="Q18" s="45">
        <v>0</v>
      </c>
      <c r="R18" s="46" t="s">
        <v>20</v>
      </c>
      <c r="S18" s="47">
        <v>0</v>
      </c>
      <c r="T18" s="64"/>
      <c r="U18" s="45">
        <v>11</v>
      </c>
      <c r="V18" s="46" t="s">
        <v>93</v>
      </c>
      <c r="W18" s="47">
        <v>550</v>
      </c>
      <c r="X18" s="64"/>
      <c r="AA18" s="25">
        <v>5151009</v>
      </c>
      <c r="AB18" s="25">
        <v>0</v>
      </c>
      <c r="AC18" s="25">
        <v>0</v>
      </c>
      <c r="AD18" s="25">
        <v>5154015</v>
      </c>
      <c r="AE18" s="25">
        <v>5155009</v>
      </c>
      <c r="AF18" s="25">
        <v>5156011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22</v>
      </c>
      <c r="W19" s="50">
        <v>0</v>
      </c>
      <c r="X19" s="65"/>
      <c r="AA19" s="25">
        <v>5157109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18</v>
      </c>
      <c r="N20" s="46" t="s">
        <v>87</v>
      </c>
      <c r="O20" s="47">
        <v>150</v>
      </c>
      <c r="P20" s="64"/>
      <c r="Q20" s="45">
        <v>0</v>
      </c>
      <c r="R20" s="46" t="s">
        <v>20</v>
      </c>
      <c r="S20" s="47">
        <v>0</v>
      </c>
      <c r="T20" s="64"/>
      <c r="U20" s="45">
        <v>14</v>
      </c>
      <c r="V20" s="46" t="s">
        <v>85</v>
      </c>
      <c r="W20" s="47">
        <v>100</v>
      </c>
      <c r="X20" s="64"/>
      <c r="AA20" s="25">
        <v>0</v>
      </c>
      <c r="AB20" s="25">
        <v>0</v>
      </c>
      <c r="AC20" s="25">
        <v>0</v>
      </c>
      <c r="AD20" s="25">
        <v>5154017</v>
      </c>
      <c r="AE20" s="25">
        <v>0</v>
      </c>
      <c r="AF20" s="25">
        <v>5156013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19</v>
      </c>
      <c r="N22" s="46" t="s">
        <v>717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15</v>
      </c>
      <c r="V22" s="46" t="s">
        <v>78</v>
      </c>
      <c r="W22" s="47">
        <v>50</v>
      </c>
      <c r="X22" s="64"/>
      <c r="AA22" s="25">
        <v>0</v>
      </c>
      <c r="AB22" s="25">
        <v>0</v>
      </c>
      <c r="AC22" s="25">
        <v>0</v>
      </c>
      <c r="AD22" s="25">
        <v>5154018</v>
      </c>
      <c r="AE22" s="25">
        <v>0</v>
      </c>
      <c r="AF22" s="25">
        <v>5156014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38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20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>
        <v>0</v>
      </c>
      <c r="B24" s="46" t="s">
        <v>20</v>
      </c>
      <c r="C24" s="47">
        <v>0</v>
      </c>
      <c r="D24" s="64"/>
      <c r="E24" s="45">
        <v>0</v>
      </c>
      <c r="F24" s="46" t="s">
        <v>20</v>
      </c>
      <c r="G24" s="47">
        <v>0</v>
      </c>
      <c r="H24" s="64"/>
      <c r="I24" s="45">
        <v>0</v>
      </c>
      <c r="J24" s="46" t="s">
        <v>20</v>
      </c>
      <c r="K24" s="47">
        <v>0</v>
      </c>
      <c r="L24" s="64"/>
      <c r="M24" s="45">
        <v>20</v>
      </c>
      <c r="N24" s="46" t="s">
        <v>79</v>
      </c>
      <c r="O24" s="47">
        <v>100</v>
      </c>
      <c r="P24" s="64"/>
      <c r="Q24" s="45">
        <v>0</v>
      </c>
      <c r="R24" s="46" t="s">
        <v>20</v>
      </c>
      <c r="S24" s="47">
        <v>0</v>
      </c>
      <c r="T24" s="64"/>
      <c r="U24" s="45">
        <v>0</v>
      </c>
      <c r="V24" s="46" t="s">
        <v>20</v>
      </c>
      <c r="W24" s="47">
        <v>0</v>
      </c>
      <c r="X24" s="64"/>
      <c r="AA24" s="25">
        <v>0</v>
      </c>
      <c r="AB24" s="25">
        <v>0</v>
      </c>
      <c r="AC24" s="25">
        <v>0</v>
      </c>
      <c r="AD24" s="25">
        <v>5154019</v>
      </c>
      <c r="AE24" s="25">
        <v>0</v>
      </c>
      <c r="AF24" s="25">
        <v>0</v>
      </c>
    </row>
    <row r="25" spans="1:32" ht="15" customHeight="1" x14ac:dyDescent="0.15">
      <c r="A25" s="48" t="s">
        <v>21</v>
      </c>
      <c r="B25" s="49" t="s">
        <v>20</v>
      </c>
      <c r="C25" s="50">
        <v>0</v>
      </c>
      <c r="D25" s="65"/>
      <c r="E25" s="48" t="s">
        <v>21</v>
      </c>
      <c r="F25" s="49" t="s">
        <v>20</v>
      </c>
      <c r="G25" s="50">
        <v>0</v>
      </c>
      <c r="H25" s="65"/>
      <c r="I25" s="48" t="s">
        <v>21</v>
      </c>
      <c r="J25" s="49" t="s">
        <v>20</v>
      </c>
      <c r="K25" s="50">
        <v>0</v>
      </c>
      <c r="L25" s="65"/>
      <c r="M25" s="48" t="s">
        <v>21</v>
      </c>
      <c r="N25" s="49" t="s">
        <v>41</v>
      </c>
      <c r="O25" s="50">
        <v>0</v>
      </c>
      <c r="P25" s="65"/>
      <c r="Q25" s="48" t="s">
        <v>21</v>
      </c>
      <c r="R25" s="49" t="s">
        <v>20</v>
      </c>
      <c r="S25" s="50">
        <v>0</v>
      </c>
      <c r="T25" s="65"/>
      <c r="U25" s="48" t="s">
        <v>21</v>
      </c>
      <c r="V25" s="49" t="s">
        <v>20</v>
      </c>
      <c r="W25" s="50">
        <v>0</v>
      </c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>
        <v>0</v>
      </c>
      <c r="B26" s="46" t="s">
        <v>20</v>
      </c>
      <c r="C26" s="47">
        <v>0</v>
      </c>
      <c r="D26" s="64"/>
      <c r="E26" s="45">
        <v>0</v>
      </c>
      <c r="F26" s="46" t="s">
        <v>20</v>
      </c>
      <c r="G26" s="47">
        <v>0</v>
      </c>
      <c r="H26" s="64"/>
      <c r="I26" s="45">
        <v>0</v>
      </c>
      <c r="J26" s="46" t="s">
        <v>20</v>
      </c>
      <c r="K26" s="47">
        <v>0</v>
      </c>
      <c r="L26" s="64"/>
      <c r="M26" s="45">
        <v>21</v>
      </c>
      <c r="N26" s="46" t="s">
        <v>79</v>
      </c>
      <c r="O26" s="47">
        <v>0</v>
      </c>
      <c r="P26" s="64"/>
      <c r="Q26" s="45">
        <v>0</v>
      </c>
      <c r="R26" s="46" t="s">
        <v>20</v>
      </c>
      <c r="S26" s="47">
        <v>0</v>
      </c>
      <c r="T26" s="64"/>
      <c r="U26" s="45">
        <v>0</v>
      </c>
      <c r="V26" s="46" t="s">
        <v>20</v>
      </c>
      <c r="W26" s="47">
        <v>0</v>
      </c>
      <c r="X26" s="64"/>
      <c r="AA26" s="25">
        <v>0</v>
      </c>
      <c r="AB26" s="25">
        <v>0</v>
      </c>
      <c r="AC26" s="25">
        <v>0</v>
      </c>
      <c r="AD26" s="25">
        <v>5154020</v>
      </c>
      <c r="AE26" s="25">
        <v>0</v>
      </c>
      <c r="AF26" s="25">
        <v>0</v>
      </c>
    </row>
    <row r="27" spans="1:32" ht="15" customHeight="1" x14ac:dyDescent="0.15">
      <c r="A27" s="48" t="s">
        <v>21</v>
      </c>
      <c r="B27" s="49" t="s">
        <v>20</v>
      </c>
      <c r="C27" s="50">
        <v>0</v>
      </c>
      <c r="D27" s="65"/>
      <c r="E27" s="48" t="s">
        <v>21</v>
      </c>
      <c r="F27" s="49" t="s">
        <v>20</v>
      </c>
      <c r="G27" s="50">
        <v>0</v>
      </c>
      <c r="H27" s="65"/>
      <c r="I27" s="48" t="s">
        <v>21</v>
      </c>
      <c r="J27" s="49" t="s">
        <v>20</v>
      </c>
      <c r="K27" s="50">
        <v>0</v>
      </c>
      <c r="L27" s="65"/>
      <c r="M27" s="48" t="s">
        <v>21</v>
      </c>
      <c r="N27" s="49" t="s">
        <v>20</v>
      </c>
      <c r="O27" s="50">
        <v>0</v>
      </c>
      <c r="P27" s="65"/>
      <c r="Q27" s="48" t="s">
        <v>21</v>
      </c>
      <c r="R27" s="49" t="s">
        <v>20</v>
      </c>
      <c r="S27" s="50">
        <v>0</v>
      </c>
      <c r="T27" s="65"/>
      <c r="U27" s="48" t="s">
        <v>21</v>
      </c>
      <c r="V27" s="49" t="s">
        <v>20</v>
      </c>
      <c r="W27" s="50">
        <v>0</v>
      </c>
      <c r="X27" s="65"/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  <c r="AA28" s="25">
        <v>0</v>
      </c>
      <c r="AB28" s="25">
        <v>0</v>
      </c>
      <c r="AC28" s="25">
        <v>0</v>
      </c>
      <c r="AD28" s="25">
        <v>5154021</v>
      </c>
      <c r="AE28" s="25">
        <v>0</v>
      </c>
      <c r="AF28" s="25">
        <v>0</v>
      </c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  <c r="AA30" s="25">
        <v>0</v>
      </c>
      <c r="AB30" s="25">
        <v>0</v>
      </c>
      <c r="AC30" s="25">
        <v>0</v>
      </c>
      <c r="AD30" s="25">
        <v>5154022</v>
      </c>
      <c r="AE30" s="25">
        <v>0</v>
      </c>
      <c r="AF30" s="25">
        <v>0</v>
      </c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0</v>
      </c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13000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1100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17900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1200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700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3600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2200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2250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41950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19" priority="11">
      <formula>D6&lt;C6</formula>
    </cfRule>
    <cfRule type="expression" dxfId="418" priority="12">
      <formula>D6&gt;C6</formula>
    </cfRule>
  </conditionalFormatting>
  <conditionalFormatting sqref="H6:H41">
    <cfRule type="expression" dxfId="417" priority="9">
      <formula>H6&lt;G6</formula>
    </cfRule>
    <cfRule type="expression" dxfId="416" priority="10">
      <formula>H6&gt;G6</formula>
    </cfRule>
  </conditionalFormatting>
  <conditionalFormatting sqref="L6:L41">
    <cfRule type="expression" dxfId="415" priority="7">
      <formula>L6&lt;K6</formula>
    </cfRule>
    <cfRule type="expression" dxfId="414" priority="8">
      <formula>L6&gt;K6</formula>
    </cfRule>
  </conditionalFormatting>
  <conditionalFormatting sqref="P6:P41">
    <cfRule type="expression" dxfId="413" priority="5">
      <formula>P6&lt;O6</formula>
    </cfRule>
    <cfRule type="expression" dxfId="412" priority="6">
      <formula>P6&gt;O6</formula>
    </cfRule>
  </conditionalFormatting>
  <conditionalFormatting sqref="T6:T41">
    <cfRule type="expression" dxfId="411" priority="3">
      <formula>T6&lt;S6</formula>
    </cfRule>
    <cfRule type="expression" dxfId="410" priority="4">
      <formula>T6&gt;S6</formula>
    </cfRule>
  </conditionalFormatting>
  <conditionalFormatting sqref="X6:X41">
    <cfRule type="expression" dxfId="409" priority="1">
      <formula>X6&lt;W6</formula>
    </cfRule>
    <cfRule type="expression" dxfId="40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95</v>
      </c>
      <c r="C4" s="36" t="s">
        <v>96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95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97</v>
      </c>
      <c r="C6" s="47">
        <v>1350</v>
      </c>
      <c r="D6" s="64"/>
      <c r="E6" s="45">
        <v>6</v>
      </c>
      <c r="F6" s="46" t="s">
        <v>100</v>
      </c>
      <c r="G6" s="47">
        <v>100</v>
      </c>
      <c r="H6" s="64"/>
      <c r="I6" s="45">
        <v>1</v>
      </c>
      <c r="J6" s="46" t="s">
        <v>97</v>
      </c>
      <c r="K6" s="47">
        <v>2600</v>
      </c>
      <c r="L6" s="64"/>
      <c r="M6" s="45">
        <v>3</v>
      </c>
      <c r="N6" s="46" t="s">
        <v>99</v>
      </c>
      <c r="O6" s="47">
        <v>250</v>
      </c>
      <c r="P6" s="64"/>
      <c r="Q6" s="45">
        <v>1</v>
      </c>
      <c r="R6" s="46" t="s">
        <v>100</v>
      </c>
      <c r="S6" s="47">
        <v>100</v>
      </c>
      <c r="T6" s="64"/>
      <c r="U6" s="45">
        <v>1</v>
      </c>
      <c r="V6" s="46" t="s">
        <v>100</v>
      </c>
      <c r="W6" s="47">
        <v>450</v>
      </c>
      <c r="X6" s="64"/>
      <c r="AA6" s="25">
        <v>5161001</v>
      </c>
      <c r="AB6" s="25">
        <v>5162005</v>
      </c>
      <c r="AC6" s="25">
        <v>5163001</v>
      </c>
      <c r="AD6" s="25">
        <v>5164003</v>
      </c>
      <c r="AE6" s="25">
        <v>5165001</v>
      </c>
      <c r="AF6" s="25">
        <v>5166001</v>
      </c>
    </row>
    <row r="7" spans="1:32" ht="15" customHeight="1" x14ac:dyDescent="0.15">
      <c r="A7" s="48" t="s">
        <v>19</v>
      </c>
      <c r="B7" s="49" t="s">
        <v>20</v>
      </c>
      <c r="C7" s="50">
        <v>350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500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5167101</v>
      </c>
      <c r="AB7" s="25">
        <v>5167205</v>
      </c>
      <c r="AC7" s="25">
        <v>5167301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101</v>
      </c>
      <c r="C8" s="47">
        <v>2650</v>
      </c>
      <c r="D8" s="64"/>
      <c r="E8" s="45">
        <v>7</v>
      </c>
      <c r="F8" s="46" t="s">
        <v>105</v>
      </c>
      <c r="G8" s="47">
        <v>100</v>
      </c>
      <c r="H8" s="64"/>
      <c r="I8" s="45">
        <v>2</v>
      </c>
      <c r="J8" s="46" t="s">
        <v>713</v>
      </c>
      <c r="K8" s="47">
        <v>1150</v>
      </c>
      <c r="L8" s="64"/>
      <c r="M8" s="45">
        <v>6</v>
      </c>
      <c r="N8" s="46" t="s">
        <v>102</v>
      </c>
      <c r="O8" s="47">
        <v>150</v>
      </c>
      <c r="P8" s="64"/>
      <c r="Q8" s="45">
        <v>2</v>
      </c>
      <c r="R8" s="46" t="s">
        <v>99</v>
      </c>
      <c r="S8" s="47">
        <v>150</v>
      </c>
      <c r="T8" s="64"/>
      <c r="U8" s="45">
        <v>2</v>
      </c>
      <c r="V8" s="46" t="s">
        <v>103</v>
      </c>
      <c r="W8" s="47">
        <v>250</v>
      </c>
      <c r="X8" s="64"/>
      <c r="AA8" s="25">
        <v>5161003</v>
      </c>
      <c r="AB8" s="25">
        <v>5162006</v>
      </c>
      <c r="AC8" s="25">
        <v>5163002</v>
      </c>
      <c r="AD8" s="25">
        <v>5164006</v>
      </c>
      <c r="AE8" s="25">
        <v>5165002</v>
      </c>
      <c r="AF8" s="25">
        <v>5166002</v>
      </c>
    </row>
    <row r="9" spans="1:32" ht="15" customHeight="1" x14ac:dyDescent="0.15">
      <c r="A9" s="48" t="s">
        <v>19</v>
      </c>
      <c r="B9" s="49" t="s">
        <v>20</v>
      </c>
      <c r="C9" s="50">
        <v>600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350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5167103</v>
      </c>
      <c r="AB9" s="25">
        <v>0</v>
      </c>
      <c r="AC9" s="25">
        <v>5167302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104</v>
      </c>
      <c r="C10" s="47">
        <v>2150</v>
      </c>
      <c r="D10" s="64"/>
      <c r="E10" s="45">
        <v>8</v>
      </c>
      <c r="F10" s="46" t="s">
        <v>99</v>
      </c>
      <c r="G10" s="47">
        <v>200</v>
      </c>
      <c r="H10" s="64"/>
      <c r="I10" s="45">
        <v>4</v>
      </c>
      <c r="J10" s="46" t="s">
        <v>101</v>
      </c>
      <c r="K10" s="47">
        <v>3300</v>
      </c>
      <c r="L10" s="64"/>
      <c r="M10" s="45">
        <v>8</v>
      </c>
      <c r="N10" s="46" t="s">
        <v>106</v>
      </c>
      <c r="O10" s="47">
        <v>350</v>
      </c>
      <c r="P10" s="64"/>
      <c r="Q10" s="45">
        <v>3</v>
      </c>
      <c r="R10" s="46" t="s">
        <v>102</v>
      </c>
      <c r="S10" s="47">
        <v>100</v>
      </c>
      <c r="T10" s="64"/>
      <c r="U10" s="45">
        <v>4</v>
      </c>
      <c r="V10" s="46" t="s">
        <v>107</v>
      </c>
      <c r="W10" s="47">
        <v>550</v>
      </c>
      <c r="X10" s="64"/>
      <c r="AA10" s="25">
        <v>5161004</v>
      </c>
      <c r="AB10" s="25">
        <v>5162007</v>
      </c>
      <c r="AC10" s="25">
        <v>5163004</v>
      </c>
      <c r="AD10" s="25">
        <v>5164008</v>
      </c>
      <c r="AE10" s="25">
        <v>5165003</v>
      </c>
      <c r="AF10" s="25">
        <v>5166004</v>
      </c>
    </row>
    <row r="11" spans="1:32" ht="15" customHeight="1" x14ac:dyDescent="0.15">
      <c r="A11" s="48" t="s">
        <v>19</v>
      </c>
      <c r="B11" s="49" t="s">
        <v>108</v>
      </c>
      <c r="C11" s="50">
        <v>400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350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5167104</v>
      </c>
      <c r="AB11" s="25">
        <v>0</v>
      </c>
      <c r="AC11" s="25">
        <v>5167304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98</v>
      </c>
      <c r="C12" s="47">
        <v>1900</v>
      </c>
      <c r="D12" s="64"/>
      <c r="E12" s="45">
        <v>9</v>
      </c>
      <c r="F12" s="46" t="s">
        <v>109</v>
      </c>
      <c r="G12" s="47">
        <v>150</v>
      </c>
      <c r="H12" s="64"/>
      <c r="I12" s="45">
        <v>5</v>
      </c>
      <c r="J12" s="46" t="s">
        <v>98</v>
      </c>
      <c r="K12" s="47">
        <v>1150</v>
      </c>
      <c r="L12" s="64"/>
      <c r="M12" s="45">
        <v>9</v>
      </c>
      <c r="N12" s="46" t="s">
        <v>714</v>
      </c>
      <c r="O12" s="47">
        <v>150</v>
      </c>
      <c r="P12" s="64"/>
      <c r="Q12" s="45">
        <v>5</v>
      </c>
      <c r="R12" s="46" t="s">
        <v>109</v>
      </c>
      <c r="S12" s="47">
        <v>100</v>
      </c>
      <c r="T12" s="64"/>
      <c r="U12" s="45">
        <v>8</v>
      </c>
      <c r="V12" s="46" t="s">
        <v>105</v>
      </c>
      <c r="W12" s="47">
        <v>200</v>
      </c>
      <c r="X12" s="64"/>
      <c r="AA12" s="25">
        <v>5161005</v>
      </c>
      <c r="AB12" s="25">
        <v>5162008</v>
      </c>
      <c r="AC12" s="25">
        <v>5163005</v>
      </c>
      <c r="AD12" s="25">
        <v>5164009</v>
      </c>
      <c r="AE12" s="25">
        <v>5165005</v>
      </c>
      <c r="AF12" s="25">
        <v>5166008</v>
      </c>
    </row>
    <row r="13" spans="1:32" ht="15" customHeight="1" x14ac:dyDescent="0.15">
      <c r="A13" s="48" t="s">
        <v>19</v>
      </c>
      <c r="B13" s="49" t="s">
        <v>20</v>
      </c>
      <c r="C13" s="50">
        <v>350</v>
      </c>
      <c r="D13" s="65"/>
      <c r="E13" s="48" t="s">
        <v>21</v>
      </c>
      <c r="F13" s="49" t="s">
        <v>110</v>
      </c>
      <c r="G13" s="50">
        <v>0</v>
      </c>
      <c r="H13" s="65"/>
      <c r="I13" s="48" t="s">
        <v>19</v>
      </c>
      <c r="J13" s="49" t="s">
        <v>20</v>
      </c>
      <c r="K13" s="50">
        <v>100</v>
      </c>
      <c r="L13" s="65"/>
      <c r="M13" s="48" t="s">
        <v>21</v>
      </c>
      <c r="N13" s="49" t="s">
        <v>358</v>
      </c>
      <c r="O13" s="50">
        <v>0</v>
      </c>
      <c r="P13" s="65"/>
      <c r="Q13" s="48" t="s">
        <v>21</v>
      </c>
      <c r="R13" s="49" t="s">
        <v>110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5167105</v>
      </c>
      <c r="AB13" s="25">
        <v>0</v>
      </c>
      <c r="AC13" s="25">
        <v>5167305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7</v>
      </c>
      <c r="B14" s="46" t="s">
        <v>111</v>
      </c>
      <c r="C14" s="47">
        <v>950</v>
      </c>
      <c r="D14" s="64"/>
      <c r="E14" s="45">
        <v>10</v>
      </c>
      <c r="F14" s="46" t="s">
        <v>102</v>
      </c>
      <c r="G14" s="47">
        <v>150</v>
      </c>
      <c r="H14" s="64"/>
      <c r="I14" s="45">
        <v>0</v>
      </c>
      <c r="J14" s="46" t="s">
        <v>20</v>
      </c>
      <c r="K14" s="47">
        <v>0</v>
      </c>
      <c r="L14" s="64"/>
      <c r="M14" s="45">
        <v>11</v>
      </c>
      <c r="N14" s="46" t="s">
        <v>107</v>
      </c>
      <c r="O14" s="47">
        <v>50</v>
      </c>
      <c r="P14" s="64"/>
      <c r="Q14" s="45">
        <v>7</v>
      </c>
      <c r="R14" s="46" t="s">
        <v>105</v>
      </c>
      <c r="S14" s="47">
        <v>50</v>
      </c>
      <c r="T14" s="64"/>
      <c r="U14" s="45">
        <v>9</v>
      </c>
      <c r="V14" s="46" t="s">
        <v>109</v>
      </c>
      <c r="W14" s="47">
        <v>200</v>
      </c>
      <c r="X14" s="64"/>
      <c r="AA14" s="25">
        <v>5161007</v>
      </c>
      <c r="AB14" s="25">
        <v>5162009</v>
      </c>
      <c r="AC14" s="25">
        <v>0</v>
      </c>
      <c r="AD14" s="25">
        <v>5164011</v>
      </c>
      <c r="AE14" s="25">
        <v>5165007</v>
      </c>
      <c r="AF14" s="25">
        <v>5166009</v>
      </c>
    </row>
    <row r="15" spans="1:32" ht="15" customHeight="1" x14ac:dyDescent="0.15">
      <c r="A15" s="48" t="s">
        <v>19</v>
      </c>
      <c r="B15" s="49" t="s">
        <v>20</v>
      </c>
      <c r="C15" s="50">
        <v>250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110</v>
      </c>
      <c r="W15" s="50">
        <v>0</v>
      </c>
      <c r="X15" s="65"/>
      <c r="AA15" s="25">
        <v>5167107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12</v>
      </c>
      <c r="N16" s="46" t="s">
        <v>109</v>
      </c>
      <c r="O16" s="47">
        <v>50</v>
      </c>
      <c r="P16" s="64"/>
      <c r="Q16" s="45">
        <v>0</v>
      </c>
      <c r="R16" s="46" t="s">
        <v>20</v>
      </c>
      <c r="S16" s="47">
        <v>0</v>
      </c>
      <c r="T16" s="64"/>
      <c r="U16" s="45">
        <v>10</v>
      </c>
      <c r="V16" s="46" t="s">
        <v>714</v>
      </c>
      <c r="W16" s="47">
        <v>50</v>
      </c>
      <c r="X16" s="64"/>
      <c r="AA16" s="25">
        <v>0</v>
      </c>
      <c r="AB16" s="25">
        <v>0</v>
      </c>
      <c r="AC16" s="25">
        <v>0</v>
      </c>
      <c r="AD16" s="25">
        <v>5164012</v>
      </c>
      <c r="AE16" s="25">
        <v>0</v>
      </c>
      <c r="AF16" s="25">
        <v>5166010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110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358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11</v>
      </c>
      <c r="V18" s="46" t="s">
        <v>99</v>
      </c>
      <c r="W18" s="47">
        <v>150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5166011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12</v>
      </c>
      <c r="V20" s="46" t="s">
        <v>106</v>
      </c>
      <c r="W20" s="47">
        <v>150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5166012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9000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700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8200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1000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2000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1950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1300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24650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07" priority="11">
      <formula>D6&lt;C6</formula>
    </cfRule>
    <cfRule type="expression" dxfId="406" priority="12">
      <formula>D6&gt;C6</formula>
    </cfRule>
  </conditionalFormatting>
  <conditionalFormatting sqref="H6:H41">
    <cfRule type="expression" dxfId="405" priority="9">
      <formula>H6&lt;G6</formula>
    </cfRule>
    <cfRule type="expression" dxfId="404" priority="10">
      <formula>H6&gt;G6</formula>
    </cfRule>
  </conditionalFormatting>
  <conditionalFormatting sqref="L6:L41">
    <cfRule type="expression" dxfId="403" priority="7">
      <formula>L6&lt;K6</formula>
    </cfRule>
    <cfRule type="expression" dxfId="402" priority="8">
      <formula>L6&gt;K6</formula>
    </cfRule>
  </conditionalFormatting>
  <conditionalFormatting sqref="P6:P41">
    <cfRule type="expression" dxfId="401" priority="5">
      <formula>P6&lt;O6</formula>
    </cfRule>
    <cfRule type="expression" dxfId="400" priority="6">
      <formula>P6&gt;O6</formula>
    </cfRule>
  </conditionalFormatting>
  <conditionalFormatting sqref="T6:T41">
    <cfRule type="expression" dxfId="399" priority="3">
      <formula>T6&lt;S6</formula>
    </cfRule>
    <cfRule type="expression" dxfId="398" priority="4">
      <formula>T6&gt;S6</formula>
    </cfRule>
  </conditionalFormatting>
  <conditionalFormatting sqref="X6:X41">
    <cfRule type="expression" dxfId="397" priority="1">
      <formula>X6&lt;W6</formula>
    </cfRule>
    <cfRule type="expression" dxfId="39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112</v>
      </c>
      <c r="C4" s="36" t="s">
        <v>113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112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114</v>
      </c>
      <c r="C6" s="47">
        <v>2200</v>
      </c>
      <c r="D6" s="64"/>
      <c r="E6" s="45">
        <v>5</v>
      </c>
      <c r="F6" s="46" t="s">
        <v>115</v>
      </c>
      <c r="G6" s="47">
        <v>100</v>
      </c>
      <c r="H6" s="64"/>
      <c r="I6" s="45">
        <v>1</v>
      </c>
      <c r="J6" s="46" t="s">
        <v>114</v>
      </c>
      <c r="K6" s="47">
        <v>2450</v>
      </c>
      <c r="L6" s="64"/>
      <c r="M6" s="45">
        <v>1</v>
      </c>
      <c r="N6" s="46" t="s">
        <v>114</v>
      </c>
      <c r="O6" s="47">
        <v>500</v>
      </c>
      <c r="P6" s="64"/>
      <c r="Q6" s="45">
        <v>1</v>
      </c>
      <c r="R6" s="46" t="s">
        <v>116</v>
      </c>
      <c r="S6" s="47">
        <v>150</v>
      </c>
      <c r="T6" s="64"/>
      <c r="U6" s="45">
        <v>3</v>
      </c>
      <c r="V6" s="46" t="s">
        <v>117</v>
      </c>
      <c r="W6" s="47">
        <v>800</v>
      </c>
      <c r="X6" s="64"/>
      <c r="AA6" s="25">
        <v>5171001</v>
      </c>
      <c r="AB6" s="25">
        <v>5172005</v>
      </c>
      <c r="AC6" s="25">
        <v>5173001</v>
      </c>
      <c r="AD6" s="25">
        <v>5174001</v>
      </c>
      <c r="AE6" s="25">
        <v>5175001</v>
      </c>
      <c r="AF6" s="25">
        <v>5176003</v>
      </c>
    </row>
    <row r="7" spans="1:32" ht="15" customHeight="1" x14ac:dyDescent="0.15">
      <c r="A7" s="48" t="s">
        <v>19</v>
      </c>
      <c r="B7" s="49" t="s">
        <v>23</v>
      </c>
      <c r="C7" s="50">
        <v>400</v>
      </c>
      <c r="D7" s="65"/>
      <c r="E7" s="48" t="s">
        <v>21</v>
      </c>
      <c r="F7" s="49" t="s">
        <v>118</v>
      </c>
      <c r="G7" s="50">
        <v>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23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119</v>
      </c>
      <c r="W7" s="50">
        <v>0</v>
      </c>
      <c r="X7" s="65"/>
      <c r="AA7" s="25">
        <v>5177101</v>
      </c>
      <c r="AB7" s="25">
        <v>0</v>
      </c>
      <c r="AC7" s="25">
        <v>5177301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120</v>
      </c>
      <c r="C8" s="47">
        <v>1550</v>
      </c>
      <c r="D8" s="64"/>
      <c r="E8" s="45">
        <v>7</v>
      </c>
      <c r="F8" s="46" t="s">
        <v>115</v>
      </c>
      <c r="G8" s="47">
        <v>150</v>
      </c>
      <c r="H8" s="64"/>
      <c r="I8" s="45">
        <v>4</v>
      </c>
      <c r="J8" s="46" t="s">
        <v>114</v>
      </c>
      <c r="K8" s="47">
        <v>1900</v>
      </c>
      <c r="L8" s="64"/>
      <c r="M8" s="45">
        <v>4</v>
      </c>
      <c r="N8" s="46" t="s">
        <v>121</v>
      </c>
      <c r="O8" s="47">
        <v>1100</v>
      </c>
      <c r="P8" s="64"/>
      <c r="Q8" s="45">
        <v>2</v>
      </c>
      <c r="R8" s="46" t="s">
        <v>117</v>
      </c>
      <c r="S8" s="47">
        <v>150</v>
      </c>
      <c r="T8" s="64"/>
      <c r="U8" s="45">
        <v>5</v>
      </c>
      <c r="V8" s="46" t="s">
        <v>116</v>
      </c>
      <c r="W8" s="47">
        <v>350</v>
      </c>
      <c r="X8" s="64"/>
      <c r="AA8" s="25">
        <v>5171003</v>
      </c>
      <c r="AB8" s="25">
        <v>5172007</v>
      </c>
      <c r="AC8" s="25">
        <v>5173004</v>
      </c>
      <c r="AD8" s="25">
        <v>5174004</v>
      </c>
      <c r="AE8" s="25">
        <v>5175002</v>
      </c>
      <c r="AF8" s="25">
        <v>5176005</v>
      </c>
    </row>
    <row r="9" spans="1:32" ht="15" customHeight="1" x14ac:dyDescent="0.15">
      <c r="A9" s="48" t="s">
        <v>19</v>
      </c>
      <c r="B9" s="49" t="s">
        <v>20</v>
      </c>
      <c r="C9" s="50">
        <v>300</v>
      </c>
      <c r="D9" s="65"/>
      <c r="E9" s="48" t="s">
        <v>21</v>
      </c>
      <c r="F9" s="49" t="s">
        <v>44</v>
      </c>
      <c r="G9" s="50">
        <v>0</v>
      </c>
      <c r="H9" s="65"/>
      <c r="I9" s="48" t="s">
        <v>19</v>
      </c>
      <c r="J9" s="49" t="s">
        <v>36</v>
      </c>
      <c r="K9" s="50">
        <v>300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119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5177103</v>
      </c>
      <c r="AB9" s="25">
        <v>0</v>
      </c>
      <c r="AC9" s="25">
        <v>5177304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122</v>
      </c>
      <c r="C10" s="47">
        <v>3150</v>
      </c>
      <c r="D10" s="64"/>
      <c r="E10" s="45">
        <v>11</v>
      </c>
      <c r="F10" s="46" t="s">
        <v>123</v>
      </c>
      <c r="G10" s="47">
        <v>100</v>
      </c>
      <c r="H10" s="64"/>
      <c r="I10" s="45">
        <v>7</v>
      </c>
      <c r="J10" s="46" t="s">
        <v>120</v>
      </c>
      <c r="K10" s="47">
        <v>3350</v>
      </c>
      <c r="L10" s="64"/>
      <c r="M10" s="45">
        <v>6</v>
      </c>
      <c r="N10" s="46" t="s">
        <v>116</v>
      </c>
      <c r="O10" s="47">
        <v>100</v>
      </c>
      <c r="P10" s="64"/>
      <c r="Q10" s="45">
        <v>4</v>
      </c>
      <c r="R10" s="46" t="s">
        <v>124</v>
      </c>
      <c r="S10" s="47">
        <v>100</v>
      </c>
      <c r="T10" s="64"/>
      <c r="U10" s="45">
        <v>6</v>
      </c>
      <c r="V10" s="46" t="s">
        <v>117</v>
      </c>
      <c r="W10" s="47">
        <v>250</v>
      </c>
      <c r="X10" s="64"/>
      <c r="AA10" s="25">
        <v>5171004</v>
      </c>
      <c r="AB10" s="25">
        <v>5172011</v>
      </c>
      <c r="AC10" s="25">
        <v>5173005</v>
      </c>
      <c r="AD10" s="25">
        <v>5174006</v>
      </c>
      <c r="AE10" s="25">
        <v>5175004</v>
      </c>
      <c r="AF10" s="25">
        <v>5176006</v>
      </c>
    </row>
    <row r="11" spans="1:32" ht="15" customHeight="1" x14ac:dyDescent="0.15">
      <c r="A11" s="48" t="s">
        <v>19</v>
      </c>
      <c r="B11" s="49" t="s">
        <v>20</v>
      </c>
      <c r="C11" s="50">
        <v>600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700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125</v>
      </c>
      <c r="W11" s="50">
        <v>0</v>
      </c>
      <c r="X11" s="65"/>
      <c r="AA11" s="25">
        <v>5177104</v>
      </c>
      <c r="AB11" s="25">
        <v>0</v>
      </c>
      <c r="AC11" s="25">
        <v>5177305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126</v>
      </c>
      <c r="C12" s="47">
        <v>1300</v>
      </c>
      <c r="D12" s="64"/>
      <c r="E12" s="45">
        <v>12</v>
      </c>
      <c r="F12" s="46" t="s">
        <v>124</v>
      </c>
      <c r="G12" s="47">
        <v>50</v>
      </c>
      <c r="H12" s="64"/>
      <c r="I12" s="45">
        <v>9</v>
      </c>
      <c r="J12" s="46" t="s">
        <v>128</v>
      </c>
      <c r="K12" s="47">
        <v>2150</v>
      </c>
      <c r="L12" s="64"/>
      <c r="M12" s="45">
        <v>10</v>
      </c>
      <c r="N12" s="46" t="s">
        <v>123</v>
      </c>
      <c r="O12" s="47">
        <v>100</v>
      </c>
      <c r="P12" s="64"/>
      <c r="Q12" s="45">
        <v>5</v>
      </c>
      <c r="R12" s="46" t="s">
        <v>127</v>
      </c>
      <c r="S12" s="47">
        <v>50</v>
      </c>
      <c r="T12" s="64"/>
      <c r="U12" s="45">
        <v>8</v>
      </c>
      <c r="V12" s="46" t="s">
        <v>123</v>
      </c>
      <c r="W12" s="47">
        <v>650</v>
      </c>
      <c r="X12" s="64"/>
      <c r="AA12" s="25">
        <v>5171005</v>
      </c>
      <c r="AB12" s="25">
        <v>5172012</v>
      </c>
      <c r="AC12" s="25">
        <v>5173007</v>
      </c>
      <c r="AD12" s="25">
        <v>5174010</v>
      </c>
      <c r="AE12" s="25">
        <v>5175005</v>
      </c>
      <c r="AF12" s="25">
        <v>5176007</v>
      </c>
    </row>
    <row r="13" spans="1:32" ht="15" customHeight="1" x14ac:dyDescent="0.15">
      <c r="A13" s="48" t="s">
        <v>19</v>
      </c>
      <c r="B13" s="49" t="s">
        <v>20</v>
      </c>
      <c r="C13" s="50">
        <v>200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20</v>
      </c>
      <c r="K13" s="50">
        <v>450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5177105</v>
      </c>
      <c r="AB13" s="25">
        <v>0</v>
      </c>
      <c r="AC13" s="25">
        <v>5177307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7</v>
      </c>
      <c r="B14" s="46" t="s">
        <v>114</v>
      </c>
      <c r="C14" s="47">
        <v>1100</v>
      </c>
      <c r="D14" s="64"/>
      <c r="E14" s="45">
        <v>13</v>
      </c>
      <c r="F14" s="46" t="s">
        <v>116</v>
      </c>
      <c r="G14" s="47">
        <v>250</v>
      </c>
      <c r="H14" s="64"/>
      <c r="I14" s="45">
        <v>0</v>
      </c>
      <c r="J14" s="46" t="s">
        <v>20</v>
      </c>
      <c r="K14" s="47">
        <v>0</v>
      </c>
      <c r="L14" s="64"/>
      <c r="M14" s="45">
        <v>11</v>
      </c>
      <c r="N14" s="46" t="s">
        <v>115</v>
      </c>
      <c r="O14" s="47">
        <v>50</v>
      </c>
      <c r="P14" s="64"/>
      <c r="Q14" s="45">
        <v>7</v>
      </c>
      <c r="R14" s="46" t="s">
        <v>117</v>
      </c>
      <c r="S14" s="47">
        <v>50</v>
      </c>
      <c r="T14" s="64"/>
      <c r="U14" s="45">
        <v>9</v>
      </c>
      <c r="V14" s="46" t="s">
        <v>124</v>
      </c>
      <c r="W14" s="47">
        <v>250</v>
      </c>
      <c r="X14" s="64"/>
      <c r="AA14" s="25">
        <v>5171007</v>
      </c>
      <c r="AB14" s="25">
        <v>5172013</v>
      </c>
      <c r="AC14" s="25">
        <v>5173009</v>
      </c>
      <c r="AD14" s="25">
        <v>5174011</v>
      </c>
      <c r="AE14" s="25">
        <v>5175007</v>
      </c>
      <c r="AF14" s="25">
        <v>5176008</v>
      </c>
    </row>
    <row r="15" spans="1:32" ht="15" customHeight="1" x14ac:dyDescent="0.15">
      <c r="A15" s="48" t="s">
        <v>19</v>
      </c>
      <c r="B15" s="49" t="s">
        <v>32</v>
      </c>
      <c r="C15" s="50">
        <v>150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118</v>
      </c>
      <c r="O15" s="50">
        <v>0</v>
      </c>
      <c r="P15" s="65"/>
      <c r="Q15" s="48" t="s">
        <v>21</v>
      </c>
      <c r="R15" s="49" t="s">
        <v>125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5177107</v>
      </c>
      <c r="AB15" s="25">
        <v>0</v>
      </c>
      <c r="AC15" s="25">
        <v>5177309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14</v>
      </c>
      <c r="F16" s="46" t="s">
        <v>127</v>
      </c>
      <c r="G16" s="47">
        <v>150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11</v>
      </c>
      <c r="V16" s="46" t="s">
        <v>129</v>
      </c>
      <c r="W16" s="47">
        <v>350</v>
      </c>
      <c r="X16" s="64"/>
      <c r="AA16" s="25">
        <v>0</v>
      </c>
      <c r="AB16" s="25">
        <v>5172014</v>
      </c>
      <c r="AC16" s="25">
        <v>0</v>
      </c>
      <c r="AD16" s="25">
        <v>0</v>
      </c>
      <c r="AE16" s="25">
        <v>0</v>
      </c>
      <c r="AF16" s="25">
        <v>5176009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14</v>
      </c>
      <c r="V18" s="46" t="s">
        <v>115</v>
      </c>
      <c r="W18" s="47">
        <v>100</v>
      </c>
      <c r="X18" s="64"/>
      <c r="AA18" s="25">
        <v>0</v>
      </c>
      <c r="AB18" s="25">
        <v>5172015</v>
      </c>
      <c r="AC18" s="25">
        <v>0</v>
      </c>
      <c r="AD18" s="25">
        <v>0</v>
      </c>
      <c r="AE18" s="25">
        <v>0</v>
      </c>
      <c r="AF18" s="25">
        <v>5176011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44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9300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800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9850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1850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2750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1650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1750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28450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95" priority="11">
      <formula>D6&lt;C6</formula>
    </cfRule>
    <cfRule type="expression" dxfId="394" priority="12">
      <formula>D6&gt;C6</formula>
    </cfRule>
  </conditionalFormatting>
  <conditionalFormatting sqref="H6:H41">
    <cfRule type="expression" dxfId="393" priority="9">
      <formula>H6&lt;G6</formula>
    </cfRule>
    <cfRule type="expression" dxfId="392" priority="10">
      <formula>H6&gt;G6</formula>
    </cfRule>
  </conditionalFormatting>
  <conditionalFormatting sqref="L6:L41">
    <cfRule type="expression" dxfId="391" priority="7">
      <formula>L6&lt;K6</formula>
    </cfRule>
    <cfRule type="expression" dxfId="390" priority="8">
      <formula>L6&gt;K6</formula>
    </cfRule>
  </conditionalFormatting>
  <conditionalFormatting sqref="P6:P41">
    <cfRule type="expression" dxfId="389" priority="5">
      <formula>P6&lt;O6</formula>
    </cfRule>
    <cfRule type="expression" dxfId="388" priority="6">
      <formula>P6&gt;O6</formula>
    </cfRule>
  </conditionalFormatting>
  <conditionalFormatting sqref="T6:T41">
    <cfRule type="expression" dxfId="387" priority="3">
      <formula>T6&lt;S6</formula>
    </cfRule>
    <cfRule type="expression" dxfId="386" priority="4">
      <formula>T6&gt;S6</formula>
    </cfRule>
  </conditionalFormatting>
  <conditionalFormatting sqref="X6:X41">
    <cfRule type="expression" dxfId="385" priority="1">
      <formula>X6&lt;W6</formula>
    </cfRule>
    <cfRule type="expression" dxfId="38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130</v>
      </c>
      <c r="C4" s="36" t="s">
        <v>131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130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132</v>
      </c>
      <c r="C6" s="47">
        <v>1800</v>
      </c>
      <c r="D6" s="64"/>
      <c r="E6" s="45">
        <v>9</v>
      </c>
      <c r="F6" s="46" t="s">
        <v>135</v>
      </c>
      <c r="G6" s="47">
        <v>100</v>
      </c>
      <c r="H6" s="64"/>
      <c r="I6" s="45">
        <v>2</v>
      </c>
      <c r="J6" s="46" t="s">
        <v>133</v>
      </c>
      <c r="K6" s="47">
        <v>3400</v>
      </c>
      <c r="L6" s="64"/>
      <c r="M6" s="45">
        <v>4</v>
      </c>
      <c r="N6" s="46" t="s">
        <v>134</v>
      </c>
      <c r="O6" s="47">
        <v>200</v>
      </c>
      <c r="P6" s="64"/>
      <c r="Q6" s="45">
        <v>1</v>
      </c>
      <c r="R6" s="46" t="s">
        <v>135</v>
      </c>
      <c r="S6" s="47">
        <v>100</v>
      </c>
      <c r="T6" s="64"/>
      <c r="U6" s="45">
        <v>1</v>
      </c>
      <c r="V6" s="46" t="s">
        <v>135</v>
      </c>
      <c r="W6" s="47">
        <v>400</v>
      </c>
      <c r="X6" s="64"/>
      <c r="AA6" s="25">
        <v>5181001</v>
      </c>
      <c r="AB6" s="25">
        <v>5182007</v>
      </c>
      <c r="AC6" s="25">
        <v>5183002</v>
      </c>
      <c r="AD6" s="25">
        <v>5184004</v>
      </c>
      <c r="AE6" s="25">
        <v>5185001</v>
      </c>
      <c r="AF6" s="25">
        <v>5186001</v>
      </c>
    </row>
    <row r="7" spans="1:32" ht="15" customHeight="1" x14ac:dyDescent="0.15">
      <c r="A7" s="48" t="s">
        <v>19</v>
      </c>
      <c r="B7" s="49" t="s">
        <v>20</v>
      </c>
      <c r="C7" s="50">
        <v>250</v>
      </c>
      <c r="D7" s="65"/>
      <c r="E7" s="48" t="s">
        <v>21</v>
      </c>
      <c r="F7" s="49" t="s">
        <v>32</v>
      </c>
      <c r="G7" s="50">
        <v>0</v>
      </c>
      <c r="H7" s="65"/>
      <c r="I7" s="48" t="s">
        <v>19</v>
      </c>
      <c r="J7" s="49" t="s">
        <v>20</v>
      </c>
      <c r="K7" s="50">
        <v>250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5187101</v>
      </c>
      <c r="AB7" s="25">
        <v>0</v>
      </c>
      <c r="AC7" s="25">
        <v>5187302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136</v>
      </c>
      <c r="C8" s="47">
        <v>2350</v>
      </c>
      <c r="D8" s="64"/>
      <c r="E8" s="45">
        <v>11</v>
      </c>
      <c r="F8" s="46" t="s">
        <v>134</v>
      </c>
      <c r="G8" s="47">
        <v>150</v>
      </c>
      <c r="H8" s="64"/>
      <c r="I8" s="45">
        <v>6</v>
      </c>
      <c r="J8" s="46" t="s">
        <v>136</v>
      </c>
      <c r="K8" s="47">
        <v>3100</v>
      </c>
      <c r="L8" s="64"/>
      <c r="M8" s="45">
        <v>6</v>
      </c>
      <c r="N8" s="46" t="s">
        <v>137</v>
      </c>
      <c r="O8" s="47">
        <v>300</v>
      </c>
      <c r="P8" s="64"/>
      <c r="Q8" s="45">
        <v>2</v>
      </c>
      <c r="R8" s="46" t="s">
        <v>135</v>
      </c>
      <c r="S8" s="47">
        <v>100</v>
      </c>
      <c r="T8" s="64"/>
      <c r="U8" s="45">
        <v>2</v>
      </c>
      <c r="V8" s="46" t="s">
        <v>135</v>
      </c>
      <c r="W8" s="47">
        <v>250</v>
      </c>
      <c r="X8" s="64"/>
      <c r="AA8" s="25">
        <v>5181002</v>
      </c>
      <c r="AB8" s="25">
        <v>5182009</v>
      </c>
      <c r="AC8" s="25">
        <v>5183006</v>
      </c>
      <c r="AD8" s="25">
        <v>5184006</v>
      </c>
      <c r="AE8" s="25">
        <v>5185002</v>
      </c>
      <c r="AF8" s="25">
        <v>5186002</v>
      </c>
    </row>
    <row r="9" spans="1:32" ht="15" customHeight="1" x14ac:dyDescent="0.15">
      <c r="A9" s="48" t="s">
        <v>19</v>
      </c>
      <c r="B9" s="49" t="s">
        <v>38</v>
      </c>
      <c r="C9" s="50">
        <v>400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38</v>
      </c>
      <c r="K9" s="50">
        <v>450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32</v>
      </c>
      <c r="S9" s="50">
        <v>0</v>
      </c>
      <c r="T9" s="65"/>
      <c r="U9" s="48" t="s">
        <v>21</v>
      </c>
      <c r="V9" s="49" t="s">
        <v>32</v>
      </c>
      <c r="W9" s="50">
        <v>0</v>
      </c>
      <c r="X9" s="65"/>
      <c r="AA9" s="25">
        <v>5187102</v>
      </c>
      <c r="AB9" s="25">
        <v>0</v>
      </c>
      <c r="AC9" s="25">
        <v>5187306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133</v>
      </c>
      <c r="C10" s="47">
        <v>3450</v>
      </c>
      <c r="D10" s="64"/>
      <c r="E10" s="45">
        <v>12</v>
      </c>
      <c r="F10" s="46" t="s">
        <v>142</v>
      </c>
      <c r="G10" s="47">
        <v>100</v>
      </c>
      <c r="H10" s="64"/>
      <c r="I10" s="45">
        <v>7</v>
      </c>
      <c r="J10" s="46" t="s">
        <v>138</v>
      </c>
      <c r="K10" s="47">
        <v>4150</v>
      </c>
      <c r="L10" s="64"/>
      <c r="M10" s="45">
        <v>14</v>
      </c>
      <c r="N10" s="46" t="s">
        <v>143</v>
      </c>
      <c r="O10" s="47">
        <v>100</v>
      </c>
      <c r="P10" s="64"/>
      <c r="Q10" s="45">
        <v>4</v>
      </c>
      <c r="R10" s="46" t="s">
        <v>139</v>
      </c>
      <c r="S10" s="47">
        <v>100</v>
      </c>
      <c r="T10" s="64"/>
      <c r="U10" s="45">
        <v>4</v>
      </c>
      <c r="V10" s="46" t="s">
        <v>140</v>
      </c>
      <c r="W10" s="47">
        <v>450</v>
      </c>
      <c r="X10" s="64"/>
      <c r="AA10" s="25">
        <v>5181004</v>
      </c>
      <c r="AB10" s="25">
        <v>5182011</v>
      </c>
      <c r="AC10" s="25">
        <v>5183007</v>
      </c>
      <c r="AD10" s="25">
        <v>5184009</v>
      </c>
      <c r="AE10" s="25">
        <v>5185004</v>
      </c>
      <c r="AF10" s="25">
        <v>5186004</v>
      </c>
    </row>
    <row r="11" spans="1:32" ht="15" customHeight="1" x14ac:dyDescent="0.15">
      <c r="A11" s="48" t="s">
        <v>19</v>
      </c>
      <c r="B11" s="49" t="s">
        <v>20</v>
      </c>
      <c r="C11" s="50">
        <v>300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400</v>
      </c>
      <c r="L11" s="65"/>
      <c r="M11" s="48" t="s">
        <v>21</v>
      </c>
      <c r="N11" s="49" t="s">
        <v>32</v>
      </c>
      <c r="O11" s="50">
        <v>0</v>
      </c>
      <c r="P11" s="65"/>
      <c r="Q11" s="48" t="s">
        <v>21</v>
      </c>
      <c r="R11" s="49" t="s">
        <v>41</v>
      </c>
      <c r="S11" s="50">
        <v>0</v>
      </c>
      <c r="T11" s="65"/>
      <c r="U11" s="48" t="s">
        <v>21</v>
      </c>
      <c r="V11" s="49" t="s">
        <v>48</v>
      </c>
      <c r="W11" s="50">
        <v>0</v>
      </c>
      <c r="X11" s="65"/>
      <c r="AA11" s="25">
        <v>5187104</v>
      </c>
      <c r="AB11" s="25">
        <v>0</v>
      </c>
      <c r="AC11" s="25">
        <v>5187307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141</v>
      </c>
      <c r="C12" s="47">
        <v>2200</v>
      </c>
      <c r="D12" s="64"/>
      <c r="E12" s="45">
        <v>15</v>
      </c>
      <c r="F12" s="46" t="s">
        <v>140</v>
      </c>
      <c r="G12" s="47">
        <v>100</v>
      </c>
      <c r="H12" s="64"/>
      <c r="I12" s="45">
        <v>0</v>
      </c>
      <c r="J12" s="46" t="s">
        <v>20</v>
      </c>
      <c r="K12" s="47">
        <v>0</v>
      </c>
      <c r="L12" s="64"/>
      <c r="M12" s="45">
        <v>16</v>
      </c>
      <c r="N12" s="46" t="s">
        <v>135</v>
      </c>
      <c r="O12" s="47">
        <v>50</v>
      </c>
      <c r="P12" s="64"/>
      <c r="Q12" s="45">
        <v>6</v>
      </c>
      <c r="R12" s="46" t="s">
        <v>142</v>
      </c>
      <c r="S12" s="47">
        <v>100</v>
      </c>
      <c r="T12" s="64"/>
      <c r="U12" s="45">
        <v>5</v>
      </c>
      <c r="V12" s="46" t="s">
        <v>143</v>
      </c>
      <c r="W12" s="47">
        <v>150</v>
      </c>
      <c r="X12" s="64"/>
      <c r="AA12" s="25">
        <v>5181005</v>
      </c>
      <c r="AB12" s="25">
        <v>5182012</v>
      </c>
      <c r="AC12" s="25">
        <v>5183008</v>
      </c>
      <c r="AD12" s="25">
        <v>5184012</v>
      </c>
      <c r="AE12" s="25">
        <v>5185006</v>
      </c>
      <c r="AF12" s="25">
        <v>5186005</v>
      </c>
    </row>
    <row r="13" spans="1:32" ht="15" customHeight="1" x14ac:dyDescent="0.15">
      <c r="A13" s="48" t="s">
        <v>19</v>
      </c>
      <c r="B13" s="49" t="s">
        <v>20</v>
      </c>
      <c r="C13" s="50">
        <v>200</v>
      </c>
      <c r="D13" s="65"/>
      <c r="E13" s="48" t="s">
        <v>21</v>
      </c>
      <c r="F13" s="49" t="s">
        <v>48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32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32</v>
      </c>
      <c r="W13" s="50">
        <v>0</v>
      </c>
      <c r="X13" s="65"/>
      <c r="AA13" s="25">
        <v>5187105</v>
      </c>
      <c r="AB13" s="25">
        <v>0</v>
      </c>
      <c r="AC13" s="25">
        <v>5187308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6</v>
      </c>
      <c r="B14" s="46" t="s">
        <v>144</v>
      </c>
      <c r="C14" s="47">
        <v>2250</v>
      </c>
      <c r="D14" s="64"/>
      <c r="E14" s="45">
        <v>16</v>
      </c>
      <c r="F14" s="46" t="s">
        <v>146</v>
      </c>
      <c r="G14" s="47">
        <v>100</v>
      </c>
      <c r="H14" s="64"/>
      <c r="I14" s="45">
        <v>0</v>
      </c>
      <c r="J14" s="46" t="s">
        <v>20</v>
      </c>
      <c r="K14" s="47">
        <v>0</v>
      </c>
      <c r="L14" s="64"/>
      <c r="M14" s="45">
        <v>17</v>
      </c>
      <c r="N14" s="46" t="s">
        <v>148</v>
      </c>
      <c r="O14" s="47">
        <v>200</v>
      </c>
      <c r="P14" s="64"/>
      <c r="Q14" s="45">
        <v>8</v>
      </c>
      <c r="R14" s="46" t="s">
        <v>140</v>
      </c>
      <c r="S14" s="47">
        <v>50</v>
      </c>
      <c r="T14" s="64"/>
      <c r="U14" s="45">
        <v>7</v>
      </c>
      <c r="V14" s="46" t="s">
        <v>139</v>
      </c>
      <c r="W14" s="47">
        <v>550</v>
      </c>
      <c r="X14" s="64"/>
      <c r="AA14" s="25">
        <v>5181006</v>
      </c>
      <c r="AB14" s="25">
        <v>5182015</v>
      </c>
      <c r="AC14" s="25">
        <v>5183009</v>
      </c>
      <c r="AD14" s="25">
        <v>5184014</v>
      </c>
      <c r="AE14" s="25">
        <v>5185008</v>
      </c>
      <c r="AF14" s="25">
        <v>5186007</v>
      </c>
    </row>
    <row r="15" spans="1:32" ht="15" customHeight="1" x14ac:dyDescent="0.15">
      <c r="A15" s="48" t="s">
        <v>19</v>
      </c>
      <c r="B15" s="49" t="s">
        <v>38</v>
      </c>
      <c r="C15" s="50">
        <v>250</v>
      </c>
      <c r="D15" s="65"/>
      <c r="E15" s="48" t="s">
        <v>21</v>
      </c>
      <c r="F15" s="49" t="s">
        <v>41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149</v>
      </c>
      <c r="O15" s="50">
        <v>0</v>
      </c>
      <c r="P15" s="65"/>
      <c r="Q15" s="48" t="s">
        <v>21</v>
      </c>
      <c r="R15" s="49" t="s">
        <v>48</v>
      </c>
      <c r="S15" s="50">
        <v>0</v>
      </c>
      <c r="T15" s="65"/>
      <c r="U15" s="48" t="s">
        <v>21</v>
      </c>
      <c r="V15" s="49" t="s">
        <v>41</v>
      </c>
      <c r="W15" s="50">
        <v>0</v>
      </c>
      <c r="X15" s="65"/>
      <c r="AA15" s="25">
        <v>5187106</v>
      </c>
      <c r="AB15" s="25">
        <v>0</v>
      </c>
      <c r="AC15" s="25">
        <v>5187309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9</v>
      </c>
      <c r="B16" s="46" t="s">
        <v>145</v>
      </c>
      <c r="C16" s="47">
        <v>1700</v>
      </c>
      <c r="D16" s="64"/>
      <c r="E16" s="45">
        <v>18</v>
      </c>
      <c r="F16" s="46" t="s">
        <v>148</v>
      </c>
      <c r="G16" s="47">
        <v>200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9</v>
      </c>
      <c r="R16" s="46" t="s">
        <v>134</v>
      </c>
      <c r="S16" s="47">
        <v>150</v>
      </c>
      <c r="T16" s="64"/>
      <c r="U16" s="45">
        <v>9</v>
      </c>
      <c r="V16" s="46" t="s">
        <v>134</v>
      </c>
      <c r="W16" s="47">
        <v>350</v>
      </c>
      <c r="X16" s="64"/>
      <c r="AA16" s="25">
        <v>5181009</v>
      </c>
      <c r="AB16" s="25">
        <v>5182016</v>
      </c>
      <c r="AC16" s="25">
        <v>5183012</v>
      </c>
      <c r="AD16" s="25">
        <v>5184015</v>
      </c>
      <c r="AE16" s="25">
        <v>5185009</v>
      </c>
      <c r="AF16" s="25">
        <v>5186009</v>
      </c>
    </row>
    <row r="17" spans="1:32" ht="15" customHeight="1" x14ac:dyDescent="0.15">
      <c r="A17" s="48" t="s">
        <v>19</v>
      </c>
      <c r="B17" s="49" t="s">
        <v>20</v>
      </c>
      <c r="C17" s="50">
        <v>300</v>
      </c>
      <c r="D17" s="65"/>
      <c r="E17" s="48" t="s">
        <v>21</v>
      </c>
      <c r="F17" s="49" t="s">
        <v>149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5187109</v>
      </c>
      <c r="AB17" s="25">
        <v>0</v>
      </c>
      <c r="AC17" s="25">
        <v>5187312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10</v>
      </c>
      <c r="B18" s="46" t="s">
        <v>147</v>
      </c>
      <c r="C18" s="47">
        <v>1050</v>
      </c>
      <c r="D18" s="64"/>
      <c r="E18" s="45">
        <v>19</v>
      </c>
      <c r="F18" s="46" t="s">
        <v>135</v>
      </c>
      <c r="G18" s="47">
        <v>50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10</v>
      </c>
      <c r="R18" s="46" t="s">
        <v>135</v>
      </c>
      <c r="S18" s="47">
        <v>100</v>
      </c>
      <c r="T18" s="64"/>
      <c r="U18" s="45">
        <v>10</v>
      </c>
      <c r="V18" s="46" t="s">
        <v>135</v>
      </c>
      <c r="W18" s="47">
        <v>100</v>
      </c>
      <c r="X18" s="64"/>
      <c r="AA18" s="25">
        <v>5181010</v>
      </c>
      <c r="AB18" s="25">
        <v>5182017</v>
      </c>
      <c r="AC18" s="25">
        <v>0</v>
      </c>
      <c r="AD18" s="25">
        <v>5184016</v>
      </c>
      <c r="AE18" s="25">
        <v>5185010</v>
      </c>
      <c r="AF18" s="25">
        <v>5186010</v>
      </c>
    </row>
    <row r="19" spans="1:32" ht="15" customHeight="1" x14ac:dyDescent="0.15">
      <c r="A19" s="48" t="s">
        <v>19</v>
      </c>
      <c r="B19" s="49" t="s">
        <v>38</v>
      </c>
      <c r="C19" s="50">
        <v>350</v>
      </c>
      <c r="D19" s="65"/>
      <c r="E19" s="48" t="s">
        <v>21</v>
      </c>
      <c r="F19" s="49" t="s">
        <v>41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41</v>
      </c>
      <c r="S19" s="50">
        <v>0</v>
      </c>
      <c r="T19" s="65"/>
      <c r="U19" s="48" t="s">
        <v>21</v>
      </c>
      <c r="V19" s="49" t="s">
        <v>41</v>
      </c>
      <c r="W19" s="50">
        <v>0</v>
      </c>
      <c r="X19" s="65"/>
      <c r="AA19" s="25">
        <v>5187110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15</v>
      </c>
      <c r="V20" s="46" t="s">
        <v>142</v>
      </c>
      <c r="W20" s="47">
        <v>700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5186015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17</v>
      </c>
      <c r="V22" s="46" t="s">
        <v>148</v>
      </c>
      <c r="W22" s="47">
        <v>50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5186017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149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5186018</v>
      </c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14800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800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10650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850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700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3000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2050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1100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33950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83" priority="11">
      <formula>D6&lt;C6</formula>
    </cfRule>
    <cfRule type="expression" dxfId="382" priority="12">
      <formula>D6&gt;C6</formula>
    </cfRule>
  </conditionalFormatting>
  <conditionalFormatting sqref="H6:H41">
    <cfRule type="expression" dxfId="381" priority="9">
      <formula>H6&lt;G6</formula>
    </cfRule>
    <cfRule type="expression" dxfId="380" priority="10">
      <formula>H6&gt;G6</formula>
    </cfRule>
  </conditionalFormatting>
  <conditionalFormatting sqref="L6:L41">
    <cfRule type="expression" dxfId="379" priority="7">
      <formula>L6&lt;K6</formula>
    </cfRule>
    <cfRule type="expression" dxfId="378" priority="8">
      <formula>L6&gt;K6</formula>
    </cfRule>
  </conditionalFormatting>
  <conditionalFormatting sqref="P6:P41">
    <cfRule type="expression" dxfId="377" priority="5">
      <formula>P6&lt;O6</formula>
    </cfRule>
    <cfRule type="expression" dxfId="376" priority="6">
      <formula>P6&gt;O6</formula>
    </cfRule>
  </conditionalFormatting>
  <conditionalFormatting sqref="T6:T41">
    <cfRule type="expression" dxfId="375" priority="3">
      <formula>T6&lt;S6</formula>
    </cfRule>
    <cfRule type="expression" dxfId="374" priority="4">
      <formula>T6&gt;S6</formula>
    </cfRule>
  </conditionalFormatting>
  <conditionalFormatting sqref="X6:X41">
    <cfRule type="expression" dxfId="373" priority="1">
      <formula>X6&lt;W6</formula>
    </cfRule>
    <cfRule type="expression" dxfId="37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8</v>
      </c>
      <c r="C4" s="36" t="s">
        <v>9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8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3</v>
      </c>
      <c r="B6" s="46" t="s">
        <v>733</v>
      </c>
      <c r="C6" s="47">
        <v>350</v>
      </c>
      <c r="D6" s="64"/>
      <c r="E6" s="45">
        <v>8</v>
      </c>
      <c r="F6" s="46" t="s">
        <v>736</v>
      </c>
      <c r="G6" s="47">
        <v>50</v>
      </c>
      <c r="H6" s="64"/>
      <c r="I6" s="45">
        <v>2</v>
      </c>
      <c r="J6" s="46" t="s">
        <v>742</v>
      </c>
      <c r="K6" s="47">
        <v>3100</v>
      </c>
      <c r="L6" s="64"/>
      <c r="M6" s="45">
        <v>4</v>
      </c>
      <c r="N6" s="46" t="s">
        <v>746</v>
      </c>
      <c r="O6" s="47">
        <v>500</v>
      </c>
      <c r="P6" s="64"/>
      <c r="Q6" s="45">
        <v>2</v>
      </c>
      <c r="R6" s="46" t="s">
        <v>743</v>
      </c>
      <c r="S6" s="47">
        <v>900</v>
      </c>
      <c r="T6" s="64"/>
      <c r="U6" s="45">
        <v>4</v>
      </c>
      <c r="V6" s="46" t="s">
        <v>735</v>
      </c>
      <c r="W6" s="47">
        <v>100</v>
      </c>
      <c r="X6" s="64"/>
      <c r="AA6" s="25">
        <v>5011003</v>
      </c>
      <c r="AB6" s="25">
        <v>5012007</v>
      </c>
      <c r="AC6" s="25">
        <v>5013001</v>
      </c>
      <c r="AD6" s="25">
        <v>5014004</v>
      </c>
      <c r="AE6" s="25">
        <v>5015002</v>
      </c>
      <c r="AF6" s="25">
        <v>5016004</v>
      </c>
    </row>
    <row r="7" spans="1:32" ht="15" customHeight="1" x14ac:dyDescent="0.15">
      <c r="A7" s="48" t="s">
        <v>19</v>
      </c>
      <c r="B7" s="49" t="s">
        <v>20</v>
      </c>
      <c r="C7" s="50">
        <v>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100</v>
      </c>
      <c r="L7" s="65"/>
      <c r="M7" s="48" t="s">
        <v>21</v>
      </c>
      <c r="N7" s="49" t="s">
        <v>747</v>
      </c>
      <c r="O7" s="50">
        <v>0</v>
      </c>
      <c r="P7" s="65"/>
      <c r="Q7" s="48" t="s">
        <v>19</v>
      </c>
      <c r="R7" s="49" t="s">
        <v>20</v>
      </c>
      <c r="S7" s="50">
        <v>100</v>
      </c>
      <c r="T7" s="65"/>
      <c r="U7" s="48" t="s">
        <v>21</v>
      </c>
      <c r="V7" s="49" t="s">
        <v>20</v>
      </c>
      <c r="W7" s="50">
        <v>0</v>
      </c>
      <c r="X7" s="65"/>
      <c r="AA7" s="25">
        <v>5017103</v>
      </c>
      <c r="AB7" s="25">
        <v>0</v>
      </c>
      <c r="AC7" s="25">
        <v>5017301</v>
      </c>
      <c r="AD7" s="25">
        <v>0</v>
      </c>
      <c r="AE7" s="25">
        <v>5017502</v>
      </c>
      <c r="AF7" s="25">
        <v>0</v>
      </c>
    </row>
    <row r="8" spans="1:32" ht="15" customHeight="1" x14ac:dyDescent="0.15">
      <c r="A8" s="45">
        <v>4</v>
      </c>
      <c r="B8" s="46" t="s">
        <v>734</v>
      </c>
      <c r="C8" s="47">
        <v>800</v>
      </c>
      <c r="D8" s="64"/>
      <c r="E8" s="45">
        <v>11</v>
      </c>
      <c r="F8" s="46" t="s">
        <v>738</v>
      </c>
      <c r="G8" s="47">
        <v>100</v>
      </c>
      <c r="H8" s="64"/>
      <c r="I8" s="45">
        <v>4</v>
      </c>
      <c r="J8" s="46" t="s">
        <v>743</v>
      </c>
      <c r="K8" s="47">
        <v>2150</v>
      </c>
      <c r="L8" s="64"/>
      <c r="M8" s="45">
        <v>10</v>
      </c>
      <c r="N8" s="46" t="s">
        <v>748</v>
      </c>
      <c r="O8" s="47">
        <v>100</v>
      </c>
      <c r="P8" s="64"/>
      <c r="Q8" s="45">
        <v>3</v>
      </c>
      <c r="R8" s="46" t="s">
        <v>749</v>
      </c>
      <c r="S8" s="47">
        <v>1400</v>
      </c>
      <c r="T8" s="64"/>
      <c r="U8" s="45">
        <v>5</v>
      </c>
      <c r="V8" s="46" t="s">
        <v>752</v>
      </c>
      <c r="W8" s="47">
        <v>50</v>
      </c>
      <c r="X8" s="64"/>
      <c r="AA8" s="25">
        <v>5011004</v>
      </c>
      <c r="AB8" s="25">
        <v>5012008</v>
      </c>
      <c r="AC8" s="25">
        <v>5013002</v>
      </c>
      <c r="AD8" s="25">
        <v>5014007</v>
      </c>
      <c r="AE8" s="25">
        <v>5015003</v>
      </c>
      <c r="AF8" s="25">
        <v>5016005</v>
      </c>
    </row>
    <row r="9" spans="1:32" ht="15" customHeight="1" x14ac:dyDescent="0.15">
      <c r="A9" s="48" t="s">
        <v>21</v>
      </c>
      <c r="B9" s="49" t="s">
        <v>20</v>
      </c>
      <c r="C9" s="50">
        <v>0</v>
      </c>
      <c r="D9" s="65"/>
      <c r="E9" s="48" t="s">
        <v>21</v>
      </c>
      <c r="F9" s="49" t="s">
        <v>23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19</v>
      </c>
      <c r="R9" s="49" t="s">
        <v>22</v>
      </c>
      <c r="S9" s="50">
        <v>200</v>
      </c>
      <c r="T9" s="65"/>
      <c r="U9" s="48" t="s">
        <v>21</v>
      </c>
      <c r="V9" s="49" t="s">
        <v>20</v>
      </c>
      <c r="W9" s="50">
        <v>0</v>
      </c>
      <c r="X9" s="65"/>
      <c r="AA9" s="25">
        <v>0</v>
      </c>
      <c r="AB9" s="25">
        <v>0</v>
      </c>
      <c r="AC9" s="25">
        <v>5017302</v>
      </c>
      <c r="AD9" s="25">
        <v>0</v>
      </c>
      <c r="AE9" s="25">
        <v>5017503</v>
      </c>
      <c r="AF9" s="25">
        <v>0</v>
      </c>
    </row>
    <row r="10" spans="1:32" ht="15" customHeight="1" x14ac:dyDescent="0.15">
      <c r="A10" s="45">
        <v>6</v>
      </c>
      <c r="B10" s="46" t="s">
        <v>735</v>
      </c>
      <c r="C10" s="47">
        <v>450</v>
      </c>
      <c r="D10" s="64"/>
      <c r="E10" s="45">
        <v>13</v>
      </c>
      <c r="F10" s="46" t="s">
        <v>737</v>
      </c>
      <c r="G10" s="47">
        <v>50</v>
      </c>
      <c r="H10" s="64"/>
      <c r="I10" s="45">
        <v>6</v>
      </c>
      <c r="J10" s="46" t="s">
        <v>744</v>
      </c>
      <c r="K10" s="47">
        <v>2000</v>
      </c>
      <c r="L10" s="64"/>
      <c r="M10" s="45">
        <v>11</v>
      </c>
      <c r="N10" s="46" t="s">
        <v>735</v>
      </c>
      <c r="O10" s="47">
        <v>100</v>
      </c>
      <c r="P10" s="64"/>
      <c r="Q10" s="45">
        <v>6</v>
      </c>
      <c r="R10" s="46" t="s">
        <v>750</v>
      </c>
      <c r="S10" s="47">
        <v>650</v>
      </c>
      <c r="T10" s="64"/>
      <c r="U10" s="45">
        <v>7</v>
      </c>
      <c r="V10" s="46" t="s">
        <v>736</v>
      </c>
      <c r="W10" s="47">
        <v>150</v>
      </c>
      <c r="X10" s="64"/>
      <c r="AA10" s="25">
        <v>5011006</v>
      </c>
      <c r="AB10" s="25">
        <v>5012011</v>
      </c>
      <c r="AC10" s="25">
        <v>5013004</v>
      </c>
      <c r="AD10" s="25">
        <v>5014010</v>
      </c>
      <c r="AE10" s="25">
        <v>5015006</v>
      </c>
      <c r="AF10" s="25">
        <v>5016007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150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19</v>
      </c>
      <c r="R11" s="49" t="s">
        <v>20</v>
      </c>
      <c r="S11" s="50">
        <v>100</v>
      </c>
      <c r="T11" s="65"/>
      <c r="U11" s="48" t="s">
        <v>21</v>
      </c>
      <c r="V11" s="49" t="s">
        <v>20</v>
      </c>
      <c r="W11" s="50">
        <v>0</v>
      </c>
      <c r="X11" s="65"/>
      <c r="AA11" s="25">
        <v>0</v>
      </c>
      <c r="AB11" s="25">
        <v>0</v>
      </c>
      <c r="AC11" s="25">
        <v>0</v>
      </c>
      <c r="AD11" s="25">
        <v>0</v>
      </c>
      <c r="AE11" s="25">
        <v>5017506</v>
      </c>
      <c r="AF11" s="25">
        <v>0</v>
      </c>
    </row>
    <row r="12" spans="1:32" ht="15" customHeight="1" x14ac:dyDescent="0.15">
      <c r="A12" s="45">
        <v>7</v>
      </c>
      <c r="B12" s="46" t="s">
        <v>736</v>
      </c>
      <c r="C12" s="47">
        <v>350</v>
      </c>
      <c r="D12" s="64"/>
      <c r="E12" s="45">
        <v>15</v>
      </c>
      <c r="F12" s="46" t="s">
        <v>734</v>
      </c>
      <c r="G12" s="47">
        <v>150</v>
      </c>
      <c r="H12" s="64"/>
      <c r="I12" s="45">
        <v>7</v>
      </c>
      <c r="J12" s="46" t="s">
        <v>745</v>
      </c>
      <c r="K12" s="47">
        <v>3500</v>
      </c>
      <c r="L12" s="64"/>
      <c r="M12" s="45">
        <v>12</v>
      </c>
      <c r="N12" s="46" t="s">
        <v>740</v>
      </c>
      <c r="O12" s="47">
        <v>150</v>
      </c>
      <c r="P12" s="64"/>
      <c r="Q12" s="45">
        <v>7</v>
      </c>
      <c r="R12" s="46" t="s">
        <v>751</v>
      </c>
      <c r="S12" s="47">
        <v>550</v>
      </c>
      <c r="T12" s="64"/>
      <c r="U12" s="45">
        <v>8</v>
      </c>
      <c r="V12" s="46" t="s">
        <v>737</v>
      </c>
      <c r="W12" s="47">
        <v>150</v>
      </c>
      <c r="X12" s="64"/>
      <c r="AA12" s="25">
        <v>5011007</v>
      </c>
      <c r="AB12" s="25">
        <v>5012013</v>
      </c>
      <c r="AC12" s="25">
        <v>5013006</v>
      </c>
      <c r="AD12" s="25">
        <v>5014011</v>
      </c>
      <c r="AE12" s="25">
        <v>5015007</v>
      </c>
      <c r="AF12" s="25">
        <v>5016008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20</v>
      </c>
      <c r="K13" s="50">
        <v>100</v>
      </c>
      <c r="L13" s="65"/>
      <c r="M13" s="48" t="s">
        <v>21</v>
      </c>
      <c r="N13" s="49" t="s">
        <v>741</v>
      </c>
      <c r="O13" s="50">
        <v>0</v>
      </c>
      <c r="P13" s="65"/>
      <c r="Q13" s="48" t="s">
        <v>19</v>
      </c>
      <c r="R13" s="49" t="s">
        <v>20</v>
      </c>
      <c r="S13" s="50">
        <v>50</v>
      </c>
      <c r="T13" s="65"/>
      <c r="U13" s="48" t="s">
        <v>21</v>
      </c>
      <c r="V13" s="49" t="s">
        <v>20</v>
      </c>
      <c r="W13" s="50">
        <v>0</v>
      </c>
      <c r="X13" s="65"/>
      <c r="AA13" s="25">
        <v>0</v>
      </c>
      <c r="AB13" s="25">
        <v>0</v>
      </c>
      <c r="AC13" s="25">
        <v>5017306</v>
      </c>
      <c r="AD13" s="25">
        <v>0</v>
      </c>
      <c r="AE13" s="25">
        <v>5017507</v>
      </c>
      <c r="AF13" s="25">
        <v>0</v>
      </c>
    </row>
    <row r="14" spans="1:32" ht="15" customHeight="1" x14ac:dyDescent="0.15">
      <c r="A14" s="45">
        <v>8</v>
      </c>
      <c r="B14" s="46" t="s">
        <v>737</v>
      </c>
      <c r="C14" s="47">
        <v>950</v>
      </c>
      <c r="D14" s="64"/>
      <c r="E14" s="45">
        <v>16</v>
      </c>
      <c r="F14" s="46" t="s">
        <v>735</v>
      </c>
      <c r="G14" s="47">
        <v>50</v>
      </c>
      <c r="H14" s="64"/>
      <c r="I14" s="45">
        <v>0</v>
      </c>
      <c r="J14" s="46" t="s">
        <v>20</v>
      </c>
      <c r="K14" s="47">
        <v>0</v>
      </c>
      <c r="L14" s="64"/>
      <c r="M14" s="45">
        <v>13</v>
      </c>
      <c r="N14" s="46" t="s">
        <v>736</v>
      </c>
      <c r="O14" s="47">
        <v>50</v>
      </c>
      <c r="P14" s="64"/>
      <c r="Q14" s="45">
        <v>9</v>
      </c>
      <c r="R14" s="46" t="s">
        <v>752</v>
      </c>
      <c r="S14" s="47">
        <v>250</v>
      </c>
      <c r="T14" s="64"/>
      <c r="U14" s="45">
        <v>9</v>
      </c>
      <c r="V14" s="46" t="s">
        <v>738</v>
      </c>
      <c r="W14" s="47">
        <v>350</v>
      </c>
      <c r="X14" s="64"/>
      <c r="AA14" s="25">
        <v>5011008</v>
      </c>
      <c r="AB14" s="25">
        <v>5012015</v>
      </c>
      <c r="AC14" s="25">
        <v>5013007</v>
      </c>
      <c r="AD14" s="25">
        <v>5014012</v>
      </c>
      <c r="AE14" s="25">
        <v>5015008</v>
      </c>
      <c r="AF14" s="25">
        <v>5016009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23</v>
      </c>
      <c r="W15" s="50">
        <v>0</v>
      </c>
      <c r="X15" s="65"/>
      <c r="AA15" s="25">
        <v>0</v>
      </c>
      <c r="AB15" s="25">
        <v>0</v>
      </c>
      <c r="AC15" s="25">
        <v>5017307</v>
      </c>
      <c r="AD15" s="25">
        <v>0</v>
      </c>
      <c r="AE15" s="25">
        <v>5017508</v>
      </c>
      <c r="AF15" s="25">
        <v>0</v>
      </c>
    </row>
    <row r="16" spans="1:32" ht="15" customHeight="1" x14ac:dyDescent="0.15">
      <c r="A16" s="45">
        <v>9</v>
      </c>
      <c r="B16" s="46" t="s">
        <v>738</v>
      </c>
      <c r="C16" s="47">
        <v>800</v>
      </c>
      <c r="D16" s="64"/>
      <c r="E16" s="45">
        <v>17</v>
      </c>
      <c r="F16" s="46" t="s">
        <v>739</v>
      </c>
      <c r="G16" s="47">
        <v>50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13</v>
      </c>
      <c r="R16" s="46" t="s">
        <v>753</v>
      </c>
      <c r="S16" s="47">
        <v>1300</v>
      </c>
      <c r="T16" s="64"/>
      <c r="U16" s="45">
        <v>13</v>
      </c>
      <c r="V16" s="46" t="s">
        <v>755</v>
      </c>
      <c r="W16" s="47">
        <v>50</v>
      </c>
      <c r="X16" s="64"/>
      <c r="AA16" s="25">
        <v>5011009</v>
      </c>
      <c r="AB16" s="25">
        <v>5012016</v>
      </c>
      <c r="AC16" s="25">
        <v>0</v>
      </c>
      <c r="AD16" s="25">
        <v>0</v>
      </c>
      <c r="AE16" s="25">
        <v>5015009</v>
      </c>
      <c r="AF16" s="25">
        <v>5016012</v>
      </c>
    </row>
    <row r="17" spans="1:32" ht="15" customHeight="1" x14ac:dyDescent="0.15">
      <c r="A17" s="48" t="s">
        <v>21</v>
      </c>
      <c r="B17" s="49" t="s">
        <v>23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19</v>
      </c>
      <c r="R17" s="49" t="s">
        <v>20</v>
      </c>
      <c r="S17" s="50">
        <v>300</v>
      </c>
      <c r="T17" s="65"/>
      <c r="U17" s="48" t="s">
        <v>21</v>
      </c>
      <c r="V17" s="49" t="s">
        <v>20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13</v>
      </c>
      <c r="B18" s="46" t="s">
        <v>739</v>
      </c>
      <c r="C18" s="47">
        <v>350</v>
      </c>
      <c r="D18" s="64"/>
      <c r="E18" s="45">
        <v>18</v>
      </c>
      <c r="F18" s="46" t="s">
        <v>740</v>
      </c>
      <c r="G18" s="47">
        <v>50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14</v>
      </c>
      <c r="R18" s="46" t="s">
        <v>754</v>
      </c>
      <c r="S18" s="47">
        <v>350</v>
      </c>
      <c r="T18" s="64"/>
      <c r="U18" s="45">
        <v>15</v>
      </c>
      <c r="V18" s="46" t="s">
        <v>734</v>
      </c>
      <c r="W18" s="47">
        <v>500</v>
      </c>
      <c r="X18" s="64"/>
      <c r="AA18" s="25">
        <v>5011012</v>
      </c>
      <c r="AB18" s="25">
        <v>5012017</v>
      </c>
      <c r="AC18" s="25">
        <v>0</v>
      </c>
      <c r="AD18" s="25">
        <v>0</v>
      </c>
      <c r="AE18" s="25">
        <v>5015013</v>
      </c>
      <c r="AF18" s="25">
        <v>5016013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741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19</v>
      </c>
      <c r="R19" s="49" t="s">
        <v>20</v>
      </c>
      <c r="S19" s="50">
        <v>100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5017513</v>
      </c>
      <c r="AF19" s="25">
        <v>0</v>
      </c>
    </row>
    <row r="20" spans="1:32" ht="15" customHeight="1" x14ac:dyDescent="0.15">
      <c r="A20" s="45">
        <v>14</v>
      </c>
      <c r="B20" s="46" t="s">
        <v>740</v>
      </c>
      <c r="C20" s="47">
        <v>500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15</v>
      </c>
      <c r="R20" s="46" t="s">
        <v>745</v>
      </c>
      <c r="S20" s="47">
        <v>450</v>
      </c>
      <c r="T20" s="64"/>
      <c r="U20" s="45">
        <v>16</v>
      </c>
      <c r="V20" s="46" t="s">
        <v>756</v>
      </c>
      <c r="W20" s="47">
        <v>50</v>
      </c>
      <c r="X20" s="64"/>
      <c r="AA20" s="25">
        <v>5011013</v>
      </c>
      <c r="AB20" s="25">
        <v>5012018</v>
      </c>
      <c r="AC20" s="25">
        <v>0</v>
      </c>
      <c r="AD20" s="25">
        <v>0</v>
      </c>
      <c r="AE20" s="25">
        <v>5015014</v>
      </c>
      <c r="AF20" s="25">
        <v>5016015</v>
      </c>
    </row>
    <row r="21" spans="1:32" ht="15" customHeight="1" x14ac:dyDescent="0.15">
      <c r="A21" s="48" t="s">
        <v>21</v>
      </c>
      <c r="B21" s="49" t="s">
        <v>741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19</v>
      </c>
      <c r="R21" s="49" t="s">
        <v>20</v>
      </c>
      <c r="S21" s="50">
        <v>150</v>
      </c>
      <c r="T21" s="65"/>
      <c r="U21" s="48" t="s">
        <v>21</v>
      </c>
      <c r="V21" s="49" t="s">
        <v>24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5017514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18</v>
      </c>
      <c r="V22" s="46" t="s">
        <v>739</v>
      </c>
      <c r="W22" s="47">
        <v>200</v>
      </c>
      <c r="X22" s="64"/>
      <c r="AA22" s="25">
        <v>5011014</v>
      </c>
      <c r="AB22" s="25">
        <v>0</v>
      </c>
      <c r="AC22" s="25">
        <v>0</v>
      </c>
      <c r="AD22" s="25">
        <v>0</v>
      </c>
      <c r="AE22" s="25">
        <v>5015015</v>
      </c>
      <c r="AF22" s="25">
        <v>5016016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20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5017515</v>
      </c>
      <c r="AF23" s="25">
        <v>0</v>
      </c>
    </row>
    <row r="24" spans="1:32" ht="15" customHeight="1" x14ac:dyDescent="0.15">
      <c r="A24" s="45">
        <v>0</v>
      </c>
      <c r="B24" s="46" t="s">
        <v>20</v>
      </c>
      <c r="C24" s="47">
        <v>0</v>
      </c>
      <c r="D24" s="64"/>
      <c r="E24" s="45">
        <v>0</v>
      </c>
      <c r="F24" s="46" t="s">
        <v>20</v>
      </c>
      <c r="G24" s="47">
        <v>0</v>
      </c>
      <c r="H24" s="64"/>
      <c r="I24" s="45">
        <v>0</v>
      </c>
      <c r="J24" s="46" t="s">
        <v>20</v>
      </c>
      <c r="K24" s="47">
        <v>0</v>
      </c>
      <c r="L24" s="64"/>
      <c r="M24" s="45">
        <v>0</v>
      </c>
      <c r="N24" s="46" t="s">
        <v>20</v>
      </c>
      <c r="O24" s="47">
        <v>0</v>
      </c>
      <c r="P24" s="64"/>
      <c r="Q24" s="45">
        <v>0</v>
      </c>
      <c r="R24" s="46" t="s">
        <v>20</v>
      </c>
      <c r="S24" s="47">
        <v>0</v>
      </c>
      <c r="T24" s="64"/>
      <c r="U24" s="45">
        <v>19</v>
      </c>
      <c r="V24" s="46" t="s">
        <v>740</v>
      </c>
      <c r="W24" s="47">
        <v>400</v>
      </c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5016018</v>
      </c>
    </row>
    <row r="25" spans="1:32" ht="15" customHeight="1" x14ac:dyDescent="0.15">
      <c r="A25" s="48" t="s">
        <v>21</v>
      </c>
      <c r="B25" s="49" t="s">
        <v>20</v>
      </c>
      <c r="C25" s="50">
        <v>0</v>
      </c>
      <c r="D25" s="65"/>
      <c r="E25" s="48" t="s">
        <v>21</v>
      </c>
      <c r="F25" s="49" t="s">
        <v>20</v>
      </c>
      <c r="G25" s="50">
        <v>0</v>
      </c>
      <c r="H25" s="65"/>
      <c r="I25" s="48" t="s">
        <v>21</v>
      </c>
      <c r="J25" s="49" t="s">
        <v>20</v>
      </c>
      <c r="K25" s="50">
        <v>0</v>
      </c>
      <c r="L25" s="65"/>
      <c r="M25" s="48" t="s">
        <v>21</v>
      </c>
      <c r="N25" s="49" t="s">
        <v>20</v>
      </c>
      <c r="O25" s="50">
        <v>0</v>
      </c>
      <c r="P25" s="65"/>
      <c r="Q25" s="48" t="s">
        <v>21</v>
      </c>
      <c r="R25" s="49" t="s">
        <v>20</v>
      </c>
      <c r="S25" s="50">
        <v>0</v>
      </c>
      <c r="T25" s="65"/>
      <c r="U25" s="48" t="s">
        <v>21</v>
      </c>
      <c r="V25" s="49" t="s">
        <v>741</v>
      </c>
      <c r="W25" s="50">
        <v>0</v>
      </c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>
        <v>0</v>
      </c>
      <c r="B26" s="46" t="s">
        <v>20</v>
      </c>
      <c r="C26" s="47">
        <v>0</v>
      </c>
      <c r="D26" s="64"/>
      <c r="E26" s="45">
        <v>0</v>
      </c>
      <c r="F26" s="46" t="s">
        <v>20</v>
      </c>
      <c r="G26" s="47">
        <v>0</v>
      </c>
      <c r="H26" s="64"/>
      <c r="I26" s="45">
        <v>0</v>
      </c>
      <c r="J26" s="46" t="s">
        <v>20</v>
      </c>
      <c r="K26" s="47">
        <v>0</v>
      </c>
      <c r="L26" s="64"/>
      <c r="M26" s="45">
        <v>0</v>
      </c>
      <c r="N26" s="46" t="s">
        <v>20</v>
      </c>
      <c r="O26" s="47">
        <v>0</v>
      </c>
      <c r="P26" s="64"/>
      <c r="Q26" s="45">
        <v>0</v>
      </c>
      <c r="R26" s="46" t="s">
        <v>20</v>
      </c>
      <c r="S26" s="47">
        <v>0</v>
      </c>
      <c r="T26" s="64"/>
      <c r="U26" s="45">
        <v>20</v>
      </c>
      <c r="V26" s="46" t="s">
        <v>757</v>
      </c>
      <c r="W26" s="47">
        <v>50</v>
      </c>
      <c r="X26" s="64"/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5016019</v>
      </c>
    </row>
    <row r="27" spans="1:32" ht="15" customHeight="1" x14ac:dyDescent="0.15">
      <c r="A27" s="48" t="s">
        <v>21</v>
      </c>
      <c r="B27" s="49" t="s">
        <v>20</v>
      </c>
      <c r="C27" s="50">
        <v>0</v>
      </c>
      <c r="D27" s="65"/>
      <c r="E27" s="48" t="s">
        <v>21</v>
      </c>
      <c r="F27" s="49" t="s">
        <v>20</v>
      </c>
      <c r="G27" s="50">
        <v>0</v>
      </c>
      <c r="H27" s="65"/>
      <c r="I27" s="48" t="s">
        <v>21</v>
      </c>
      <c r="J27" s="49" t="s">
        <v>20</v>
      </c>
      <c r="K27" s="50">
        <v>0</v>
      </c>
      <c r="L27" s="65"/>
      <c r="M27" s="48" t="s">
        <v>21</v>
      </c>
      <c r="N27" s="49" t="s">
        <v>20</v>
      </c>
      <c r="O27" s="50">
        <v>0</v>
      </c>
      <c r="P27" s="65"/>
      <c r="Q27" s="48" t="s">
        <v>21</v>
      </c>
      <c r="R27" s="49" t="s">
        <v>20</v>
      </c>
      <c r="S27" s="50">
        <v>0</v>
      </c>
      <c r="T27" s="65"/>
      <c r="U27" s="48" t="s">
        <v>21</v>
      </c>
      <c r="V27" s="49" t="s">
        <v>741</v>
      </c>
      <c r="W27" s="50">
        <v>0</v>
      </c>
      <c r="X27" s="65"/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  <c r="AA28" s="25">
        <v>0</v>
      </c>
      <c r="AB28" s="25">
        <v>0</v>
      </c>
      <c r="AC28" s="25">
        <v>0</v>
      </c>
      <c r="AD28" s="25">
        <v>0</v>
      </c>
      <c r="AE28" s="25">
        <v>0</v>
      </c>
      <c r="AF28" s="25">
        <v>5016020</v>
      </c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4550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500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10750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900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5850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2050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350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1000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26000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87" priority="11">
      <formula>D6&lt;C6</formula>
    </cfRule>
    <cfRule type="expression" dxfId="586" priority="12">
      <formula>D6&gt;C6</formula>
    </cfRule>
  </conditionalFormatting>
  <conditionalFormatting sqref="H6:H41">
    <cfRule type="expression" dxfId="585" priority="9">
      <formula>H6&lt;G6</formula>
    </cfRule>
    <cfRule type="expression" dxfId="584" priority="10">
      <formula>H6&gt;G6</formula>
    </cfRule>
  </conditionalFormatting>
  <conditionalFormatting sqref="L6:L41">
    <cfRule type="expression" dxfId="583" priority="7">
      <formula>L6&lt;K6</formula>
    </cfRule>
    <cfRule type="expression" dxfId="582" priority="8">
      <formula>L6&gt;K6</formula>
    </cfRule>
  </conditionalFormatting>
  <conditionalFormatting sqref="P6:P41">
    <cfRule type="expression" dxfId="581" priority="5">
      <formula>P6&lt;O6</formula>
    </cfRule>
    <cfRule type="expression" dxfId="580" priority="6">
      <formula>P6&gt;O6</formula>
    </cfRule>
  </conditionalFormatting>
  <conditionalFormatting sqref="T6:T41">
    <cfRule type="expression" dxfId="579" priority="3">
      <formula>T6&lt;S6</formula>
    </cfRule>
    <cfRule type="expression" dxfId="578" priority="4">
      <formula>T6&gt;S6</formula>
    </cfRule>
  </conditionalFormatting>
  <conditionalFormatting sqref="X6:X41">
    <cfRule type="expression" dxfId="577" priority="1">
      <formula>X6&lt;W6</formula>
    </cfRule>
    <cfRule type="expression" dxfId="57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150</v>
      </c>
      <c r="C4" s="36" t="s">
        <v>151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150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152</v>
      </c>
      <c r="C6" s="47">
        <v>2350</v>
      </c>
      <c r="D6" s="64"/>
      <c r="E6" s="45">
        <v>5</v>
      </c>
      <c r="F6" s="46" t="s">
        <v>156</v>
      </c>
      <c r="G6" s="47">
        <v>50</v>
      </c>
      <c r="H6" s="64"/>
      <c r="I6" s="45">
        <v>1</v>
      </c>
      <c r="J6" s="46" t="s">
        <v>153</v>
      </c>
      <c r="K6" s="47">
        <v>4450</v>
      </c>
      <c r="L6" s="64"/>
      <c r="M6" s="45">
        <v>2</v>
      </c>
      <c r="N6" s="46" t="s">
        <v>154</v>
      </c>
      <c r="O6" s="47">
        <v>150</v>
      </c>
      <c r="P6" s="64"/>
      <c r="Q6" s="45">
        <v>4</v>
      </c>
      <c r="R6" s="46" t="s">
        <v>156</v>
      </c>
      <c r="S6" s="47">
        <v>50</v>
      </c>
      <c r="T6" s="64"/>
      <c r="U6" s="45">
        <v>2</v>
      </c>
      <c r="V6" s="46" t="s">
        <v>154</v>
      </c>
      <c r="W6" s="47">
        <v>300</v>
      </c>
      <c r="X6" s="64"/>
      <c r="AA6" s="25">
        <v>5191002</v>
      </c>
      <c r="AB6" s="25">
        <v>5192004</v>
      </c>
      <c r="AC6" s="25">
        <v>5193001</v>
      </c>
      <c r="AD6" s="25">
        <v>5194002</v>
      </c>
      <c r="AE6" s="25">
        <v>5195002</v>
      </c>
      <c r="AF6" s="25">
        <v>5196002</v>
      </c>
    </row>
    <row r="7" spans="1:32" ht="15" customHeight="1" x14ac:dyDescent="0.15">
      <c r="A7" s="48" t="s">
        <v>19</v>
      </c>
      <c r="B7" s="49" t="s">
        <v>20</v>
      </c>
      <c r="C7" s="50">
        <v>400</v>
      </c>
      <c r="D7" s="65"/>
      <c r="E7" s="48" t="s">
        <v>21</v>
      </c>
      <c r="F7" s="49" t="s">
        <v>38</v>
      </c>
      <c r="G7" s="50">
        <v>0</v>
      </c>
      <c r="H7" s="65"/>
      <c r="I7" s="48" t="s">
        <v>19</v>
      </c>
      <c r="J7" s="49" t="s">
        <v>20</v>
      </c>
      <c r="K7" s="50">
        <v>400</v>
      </c>
      <c r="L7" s="65"/>
      <c r="M7" s="48" t="s">
        <v>21</v>
      </c>
      <c r="N7" s="49" t="s">
        <v>38</v>
      </c>
      <c r="O7" s="50">
        <v>0</v>
      </c>
      <c r="P7" s="65"/>
      <c r="Q7" s="48" t="s">
        <v>21</v>
      </c>
      <c r="R7" s="49" t="s">
        <v>38</v>
      </c>
      <c r="S7" s="50">
        <v>0</v>
      </c>
      <c r="T7" s="65"/>
      <c r="U7" s="48" t="s">
        <v>21</v>
      </c>
      <c r="V7" s="49" t="s">
        <v>38</v>
      </c>
      <c r="W7" s="50">
        <v>0</v>
      </c>
      <c r="X7" s="65"/>
      <c r="AA7" s="25">
        <v>5197102</v>
      </c>
      <c r="AB7" s="25">
        <v>0</v>
      </c>
      <c r="AC7" s="25">
        <v>5197301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155</v>
      </c>
      <c r="C8" s="47">
        <v>1050</v>
      </c>
      <c r="D8" s="64"/>
      <c r="E8" s="45">
        <v>6</v>
      </c>
      <c r="F8" s="46" t="s">
        <v>139</v>
      </c>
      <c r="G8" s="47">
        <v>100</v>
      </c>
      <c r="H8" s="64"/>
      <c r="I8" s="45">
        <v>3</v>
      </c>
      <c r="J8" s="46" t="s">
        <v>157</v>
      </c>
      <c r="K8" s="47">
        <v>2950</v>
      </c>
      <c r="L8" s="64"/>
      <c r="M8" s="45">
        <v>3</v>
      </c>
      <c r="N8" s="46" t="s">
        <v>156</v>
      </c>
      <c r="O8" s="47">
        <v>50</v>
      </c>
      <c r="P8" s="64"/>
      <c r="Q8" s="45">
        <v>5</v>
      </c>
      <c r="R8" s="46" t="s">
        <v>139</v>
      </c>
      <c r="S8" s="47">
        <v>50</v>
      </c>
      <c r="T8" s="64"/>
      <c r="U8" s="45">
        <v>4</v>
      </c>
      <c r="V8" s="46" t="s">
        <v>156</v>
      </c>
      <c r="W8" s="47">
        <v>100</v>
      </c>
      <c r="X8" s="64"/>
      <c r="AA8" s="25">
        <v>5191004</v>
      </c>
      <c r="AB8" s="25">
        <v>5192005</v>
      </c>
      <c r="AC8" s="25">
        <v>5193003</v>
      </c>
      <c r="AD8" s="25">
        <v>5194003</v>
      </c>
      <c r="AE8" s="25">
        <v>5195004</v>
      </c>
      <c r="AF8" s="25">
        <v>5196004</v>
      </c>
    </row>
    <row r="9" spans="1:32" ht="15" customHeight="1" x14ac:dyDescent="0.15">
      <c r="A9" s="48" t="s">
        <v>19</v>
      </c>
      <c r="B9" s="49" t="s">
        <v>20</v>
      </c>
      <c r="C9" s="50">
        <v>200</v>
      </c>
      <c r="D9" s="65"/>
      <c r="E9" s="48" t="s">
        <v>21</v>
      </c>
      <c r="F9" s="49" t="s">
        <v>32</v>
      </c>
      <c r="G9" s="50">
        <v>0</v>
      </c>
      <c r="H9" s="65"/>
      <c r="I9" s="48" t="s">
        <v>19</v>
      </c>
      <c r="J9" s="49" t="s">
        <v>20</v>
      </c>
      <c r="K9" s="50">
        <v>200</v>
      </c>
      <c r="L9" s="65"/>
      <c r="M9" s="48" t="s">
        <v>21</v>
      </c>
      <c r="N9" s="49" t="s">
        <v>38</v>
      </c>
      <c r="O9" s="50">
        <v>0</v>
      </c>
      <c r="P9" s="65"/>
      <c r="Q9" s="48" t="s">
        <v>21</v>
      </c>
      <c r="R9" s="49" t="s">
        <v>32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5197104</v>
      </c>
      <c r="AB9" s="25">
        <v>0</v>
      </c>
      <c r="AC9" s="25">
        <v>5197303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158</v>
      </c>
      <c r="C10" s="47">
        <v>1850</v>
      </c>
      <c r="D10" s="64"/>
      <c r="E10" s="45">
        <v>7</v>
      </c>
      <c r="F10" s="46" t="s">
        <v>162</v>
      </c>
      <c r="G10" s="47">
        <v>100</v>
      </c>
      <c r="H10" s="64"/>
      <c r="I10" s="45">
        <v>4</v>
      </c>
      <c r="J10" s="46" t="s">
        <v>159</v>
      </c>
      <c r="K10" s="47">
        <v>3700</v>
      </c>
      <c r="L10" s="64"/>
      <c r="M10" s="45">
        <v>6</v>
      </c>
      <c r="N10" s="46" t="s">
        <v>146</v>
      </c>
      <c r="O10" s="47">
        <v>100</v>
      </c>
      <c r="P10" s="64"/>
      <c r="Q10" s="45">
        <v>6</v>
      </c>
      <c r="R10" s="46" t="s">
        <v>162</v>
      </c>
      <c r="S10" s="47">
        <v>50</v>
      </c>
      <c r="T10" s="64"/>
      <c r="U10" s="45">
        <v>5</v>
      </c>
      <c r="V10" s="46" t="s">
        <v>160</v>
      </c>
      <c r="W10" s="47">
        <v>150</v>
      </c>
      <c r="X10" s="64"/>
      <c r="AA10" s="25">
        <v>5191005</v>
      </c>
      <c r="AB10" s="25">
        <v>5192006</v>
      </c>
      <c r="AC10" s="25">
        <v>5193004</v>
      </c>
      <c r="AD10" s="25">
        <v>5194006</v>
      </c>
      <c r="AE10" s="25">
        <v>5195005</v>
      </c>
      <c r="AF10" s="25">
        <v>5196005</v>
      </c>
    </row>
    <row r="11" spans="1:32" ht="15" customHeight="1" x14ac:dyDescent="0.15">
      <c r="A11" s="48" t="s">
        <v>19</v>
      </c>
      <c r="B11" s="49" t="s">
        <v>38</v>
      </c>
      <c r="C11" s="50">
        <v>300</v>
      </c>
      <c r="D11" s="65"/>
      <c r="E11" s="48" t="s">
        <v>21</v>
      </c>
      <c r="F11" s="49" t="s">
        <v>38</v>
      </c>
      <c r="G11" s="50">
        <v>0</v>
      </c>
      <c r="H11" s="65"/>
      <c r="I11" s="48" t="s">
        <v>19</v>
      </c>
      <c r="J11" s="49" t="s">
        <v>161</v>
      </c>
      <c r="K11" s="50">
        <v>500</v>
      </c>
      <c r="L11" s="65"/>
      <c r="M11" s="48" t="s">
        <v>21</v>
      </c>
      <c r="N11" s="49" t="s">
        <v>32</v>
      </c>
      <c r="O11" s="50">
        <v>0</v>
      </c>
      <c r="P11" s="65"/>
      <c r="Q11" s="48" t="s">
        <v>21</v>
      </c>
      <c r="R11" s="49" t="s">
        <v>38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5197105</v>
      </c>
      <c r="AB11" s="25">
        <v>0</v>
      </c>
      <c r="AC11" s="25">
        <v>5197304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6</v>
      </c>
      <c r="B12" s="46" t="s">
        <v>157</v>
      </c>
      <c r="C12" s="47">
        <v>1750</v>
      </c>
      <c r="D12" s="64"/>
      <c r="E12" s="45">
        <v>8</v>
      </c>
      <c r="F12" s="46" t="s">
        <v>166</v>
      </c>
      <c r="G12" s="47">
        <v>150</v>
      </c>
      <c r="H12" s="64"/>
      <c r="I12" s="45">
        <v>5</v>
      </c>
      <c r="J12" s="46" t="s">
        <v>163</v>
      </c>
      <c r="K12" s="47">
        <v>4450</v>
      </c>
      <c r="L12" s="64"/>
      <c r="M12" s="45">
        <v>7</v>
      </c>
      <c r="N12" s="46" t="s">
        <v>164</v>
      </c>
      <c r="O12" s="47">
        <v>200</v>
      </c>
      <c r="P12" s="64"/>
      <c r="Q12" s="45">
        <v>7</v>
      </c>
      <c r="R12" s="46" t="s">
        <v>154</v>
      </c>
      <c r="S12" s="47">
        <v>250</v>
      </c>
      <c r="T12" s="64"/>
      <c r="U12" s="45">
        <v>7</v>
      </c>
      <c r="V12" s="46" t="s">
        <v>165</v>
      </c>
      <c r="W12" s="47">
        <v>100</v>
      </c>
      <c r="X12" s="64"/>
      <c r="AA12" s="25">
        <v>5191006</v>
      </c>
      <c r="AB12" s="25">
        <v>5192007</v>
      </c>
      <c r="AC12" s="25">
        <v>5193005</v>
      </c>
      <c r="AD12" s="25">
        <v>5194007</v>
      </c>
      <c r="AE12" s="25">
        <v>5195006</v>
      </c>
      <c r="AF12" s="25">
        <v>5196007</v>
      </c>
    </row>
    <row r="13" spans="1:32" ht="15" customHeight="1" x14ac:dyDescent="0.15">
      <c r="A13" s="48" t="s">
        <v>19</v>
      </c>
      <c r="B13" s="49" t="s">
        <v>20</v>
      </c>
      <c r="C13" s="50">
        <v>250</v>
      </c>
      <c r="D13" s="65"/>
      <c r="E13" s="48" t="s">
        <v>21</v>
      </c>
      <c r="F13" s="49" t="s">
        <v>167</v>
      </c>
      <c r="G13" s="50">
        <v>0</v>
      </c>
      <c r="H13" s="65"/>
      <c r="I13" s="48" t="s">
        <v>19</v>
      </c>
      <c r="J13" s="49" t="s">
        <v>20</v>
      </c>
      <c r="K13" s="50">
        <v>400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38</v>
      </c>
      <c r="S13" s="50">
        <v>0</v>
      </c>
      <c r="T13" s="65"/>
      <c r="U13" s="48" t="s">
        <v>21</v>
      </c>
      <c r="V13" s="49" t="s">
        <v>38</v>
      </c>
      <c r="W13" s="50">
        <v>0</v>
      </c>
      <c r="X13" s="65"/>
      <c r="AA13" s="25">
        <v>5197106</v>
      </c>
      <c r="AB13" s="25">
        <v>0</v>
      </c>
      <c r="AC13" s="25">
        <v>5197305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9</v>
      </c>
      <c r="F14" s="46" t="s">
        <v>154</v>
      </c>
      <c r="G14" s="47">
        <v>100</v>
      </c>
      <c r="H14" s="64"/>
      <c r="I14" s="45">
        <v>0</v>
      </c>
      <c r="J14" s="46" t="s">
        <v>20</v>
      </c>
      <c r="K14" s="47">
        <v>0</v>
      </c>
      <c r="L14" s="64"/>
      <c r="M14" s="45">
        <v>8</v>
      </c>
      <c r="N14" s="46" t="s">
        <v>162</v>
      </c>
      <c r="O14" s="47">
        <v>100</v>
      </c>
      <c r="P14" s="64"/>
      <c r="Q14" s="45">
        <v>0</v>
      </c>
      <c r="R14" s="46" t="s">
        <v>20</v>
      </c>
      <c r="S14" s="47">
        <v>0</v>
      </c>
      <c r="T14" s="64"/>
      <c r="U14" s="45">
        <v>8</v>
      </c>
      <c r="V14" s="46" t="s">
        <v>139</v>
      </c>
      <c r="W14" s="47">
        <v>250</v>
      </c>
      <c r="X14" s="64"/>
      <c r="AA14" s="25">
        <v>0</v>
      </c>
      <c r="AB14" s="25">
        <v>5192008</v>
      </c>
      <c r="AC14" s="25">
        <v>0</v>
      </c>
      <c r="AD14" s="25">
        <v>5194008</v>
      </c>
      <c r="AE14" s="25">
        <v>0</v>
      </c>
      <c r="AF14" s="25">
        <v>5196008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38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38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32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9</v>
      </c>
      <c r="N16" s="46" t="s">
        <v>166</v>
      </c>
      <c r="O16" s="47">
        <v>150</v>
      </c>
      <c r="P16" s="64"/>
      <c r="Q16" s="45">
        <v>0</v>
      </c>
      <c r="R16" s="46" t="s">
        <v>20</v>
      </c>
      <c r="S16" s="47">
        <v>0</v>
      </c>
      <c r="T16" s="64"/>
      <c r="U16" s="45">
        <v>9</v>
      </c>
      <c r="V16" s="46" t="s">
        <v>166</v>
      </c>
      <c r="W16" s="47">
        <v>300</v>
      </c>
      <c r="X16" s="64"/>
      <c r="AA16" s="25">
        <v>0</v>
      </c>
      <c r="AB16" s="25">
        <v>0</v>
      </c>
      <c r="AC16" s="25">
        <v>0</v>
      </c>
      <c r="AD16" s="25">
        <v>5194009</v>
      </c>
      <c r="AE16" s="25">
        <v>0</v>
      </c>
      <c r="AF16" s="25">
        <v>5196009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167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167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10</v>
      </c>
      <c r="V18" s="46" t="s">
        <v>162</v>
      </c>
      <c r="W18" s="47">
        <v>150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5196010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38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11</v>
      </c>
      <c r="V20" s="46" t="s">
        <v>725</v>
      </c>
      <c r="W20" s="47">
        <v>50</v>
      </c>
      <c r="X20" s="64"/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7000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500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15550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750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400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1400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1150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1500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28250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71" priority="11">
      <formula>D6&lt;C6</formula>
    </cfRule>
    <cfRule type="expression" dxfId="370" priority="12">
      <formula>D6&gt;C6</formula>
    </cfRule>
  </conditionalFormatting>
  <conditionalFormatting sqref="H6:H41">
    <cfRule type="expression" dxfId="369" priority="9">
      <formula>H6&lt;G6</formula>
    </cfRule>
    <cfRule type="expression" dxfId="368" priority="10">
      <formula>H6&gt;G6</formula>
    </cfRule>
  </conditionalFormatting>
  <conditionalFormatting sqref="L6:L41">
    <cfRule type="expression" dxfId="367" priority="7">
      <formula>L6&lt;K6</formula>
    </cfRule>
    <cfRule type="expression" dxfId="366" priority="8">
      <formula>L6&gt;K6</formula>
    </cfRule>
  </conditionalFormatting>
  <conditionalFormatting sqref="P6:P41">
    <cfRule type="expression" dxfId="365" priority="5">
      <formula>P6&lt;O6</formula>
    </cfRule>
    <cfRule type="expression" dxfId="364" priority="6">
      <formula>P6&gt;O6</formula>
    </cfRule>
  </conditionalFormatting>
  <conditionalFormatting sqref="T6:T41">
    <cfRule type="expression" dxfId="363" priority="3">
      <formula>T6&lt;S6</formula>
    </cfRule>
    <cfRule type="expression" dxfId="362" priority="4">
      <formula>T6&gt;S6</formula>
    </cfRule>
  </conditionalFormatting>
  <conditionalFormatting sqref="X6:X41">
    <cfRule type="expression" dxfId="361" priority="1">
      <formula>X6&lt;W6</formula>
    </cfRule>
    <cfRule type="expression" dxfId="36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168</v>
      </c>
      <c r="C4" s="36" t="s">
        <v>169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168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170</v>
      </c>
      <c r="C6" s="47">
        <v>1500</v>
      </c>
      <c r="D6" s="64"/>
      <c r="E6" s="45">
        <v>7</v>
      </c>
      <c r="F6" s="46" t="s">
        <v>173</v>
      </c>
      <c r="G6" s="47">
        <v>150</v>
      </c>
      <c r="H6" s="64"/>
      <c r="I6" s="45">
        <v>3</v>
      </c>
      <c r="J6" s="46" t="s">
        <v>177</v>
      </c>
      <c r="K6" s="47">
        <v>2450</v>
      </c>
      <c r="L6" s="64"/>
      <c r="M6" s="45">
        <v>5</v>
      </c>
      <c r="N6" s="46" t="s">
        <v>173</v>
      </c>
      <c r="O6" s="47">
        <v>200</v>
      </c>
      <c r="P6" s="64"/>
      <c r="Q6" s="45">
        <v>6</v>
      </c>
      <c r="R6" s="46" t="s">
        <v>173</v>
      </c>
      <c r="S6" s="47">
        <v>150</v>
      </c>
      <c r="T6" s="64"/>
      <c r="U6" s="45">
        <v>2</v>
      </c>
      <c r="V6" s="46" t="s">
        <v>175</v>
      </c>
      <c r="W6" s="47">
        <v>500</v>
      </c>
      <c r="X6" s="64"/>
      <c r="AA6" s="25">
        <v>5201002</v>
      </c>
      <c r="AB6" s="25">
        <v>5202004</v>
      </c>
      <c r="AC6" s="25">
        <v>5203001</v>
      </c>
      <c r="AD6" s="25">
        <v>5204005</v>
      </c>
      <c r="AE6" s="25">
        <v>5205001</v>
      </c>
      <c r="AF6" s="25">
        <v>5206002</v>
      </c>
    </row>
    <row r="7" spans="1:32" ht="15" customHeight="1" x14ac:dyDescent="0.15">
      <c r="A7" s="48" t="s">
        <v>19</v>
      </c>
      <c r="B7" s="49" t="s">
        <v>20</v>
      </c>
      <c r="C7" s="50">
        <v>350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200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176</v>
      </c>
      <c r="W7" s="50">
        <v>0</v>
      </c>
      <c r="X7" s="65"/>
      <c r="AA7" s="25">
        <v>5207102</v>
      </c>
      <c r="AB7" s="25">
        <v>5207204</v>
      </c>
      <c r="AC7" s="25">
        <v>5207301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177</v>
      </c>
      <c r="C8" s="47">
        <v>2750</v>
      </c>
      <c r="D8" s="64"/>
      <c r="E8" s="45">
        <v>8</v>
      </c>
      <c r="F8" s="46" t="s">
        <v>181</v>
      </c>
      <c r="G8" s="47">
        <v>150</v>
      </c>
      <c r="H8" s="64"/>
      <c r="I8" s="45">
        <v>4</v>
      </c>
      <c r="J8" s="46" t="s">
        <v>174</v>
      </c>
      <c r="K8" s="47">
        <v>4550</v>
      </c>
      <c r="L8" s="64"/>
      <c r="M8" s="45">
        <v>7</v>
      </c>
      <c r="N8" s="46" t="s">
        <v>178</v>
      </c>
      <c r="O8" s="47">
        <v>300</v>
      </c>
      <c r="P8" s="64"/>
      <c r="Q8" s="45">
        <v>7</v>
      </c>
      <c r="R8" s="46" t="s">
        <v>178</v>
      </c>
      <c r="S8" s="47">
        <v>150</v>
      </c>
      <c r="T8" s="64"/>
      <c r="U8" s="45">
        <v>3</v>
      </c>
      <c r="V8" s="46" t="s">
        <v>179</v>
      </c>
      <c r="W8" s="47">
        <v>600</v>
      </c>
      <c r="X8" s="64"/>
      <c r="AA8" s="25">
        <v>5201003</v>
      </c>
      <c r="AB8" s="25">
        <v>5202007</v>
      </c>
      <c r="AC8" s="25">
        <v>5203002</v>
      </c>
      <c r="AD8" s="25">
        <v>5204007</v>
      </c>
      <c r="AE8" s="25">
        <v>5205005</v>
      </c>
      <c r="AF8" s="25">
        <v>5206003</v>
      </c>
    </row>
    <row r="9" spans="1:32" ht="15" customHeight="1" x14ac:dyDescent="0.15">
      <c r="A9" s="48" t="s">
        <v>19</v>
      </c>
      <c r="B9" s="49" t="s">
        <v>20</v>
      </c>
      <c r="C9" s="50">
        <v>450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350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5207103</v>
      </c>
      <c r="AB9" s="25">
        <v>0</v>
      </c>
      <c r="AC9" s="25">
        <v>5207302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171</v>
      </c>
      <c r="C10" s="47">
        <v>2300</v>
      </c>
      <c r="D10" s="64"/>
      <c r="E10" s="45">
        <v>9</v>
      </c>
      <c r="F10" s="46" t="s">
        <v>185</v>
      </c>
      <c r="G10" s="47">
        <v>200</v>
      </c>
      <c r="H10" s="64"/>
      <c r="I10" s="45">
        <v>6</v>
      </c>
      <c r="J10" s="46" t="s">
        <v>184</v>
      </c>
      <c r="K10" s="47">
        <v>2600</v>
      </c>
      <c r="L10" s="64"/>
      <c r="M10" s="45">
        <v>8</v>
      </c>
      <c r="N10" s="46" t="s">
        <v>179</v>
      </c>
      <c r="O10" s="47">
        <v>250</v>
      </c>
      <c r="P10" s="64"/>
      <c r="Q10" s="45">
        <v>8</v>
      </c>
      <c r="R10" s="46" t="s">
        <v>185</v>
      </c>
      <c r="S10" s="47">
        <v>150</v>
      </c>
      <c r="T10" s="64"/>
      <c r="U10" s="45">
        <v>4</v>
      </c>
      <c r="V10" s="46" t="s">
        <v>182</v>
      </c>
      <c r="W10" s="47">
        <v>500</v>
      </c>
      <c r="X10" s="64"/>
      <c r="AA10" s="25">
        <v>5201004</v>
      </c>
      <c r="AB10" s="25">
        <v>5202008</v>
      </c>
      <c r="AC10" s="25">
        <v>5203003</v>
      </c>
      <c r="AD10" s="25">
        <v>5204008</v>
      </c>
      <c r="AE10" s="25">
        <v>5205006</v>
      </c>
      <c r="AF10" s="25">
        <v>5206004</v>
      </c>
    </row>
    <row r="11" spans="1:32" ht="15" customHeight="1" x14ac:dyDescent="0.15">
      <c r="A11" s="48" t="s">
        <v>19</v>
      </c>
      <c r="B11" s="49" t="s">
        <v>20</v>
      </c>
      <c r="C11" s="50">
        <v>300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200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183</v>
      </c>
      <c r="W11" s="50">
        <v>0</v>
      </c>
      <c r="X11" s="65"/>
      <c r="AA11" s="25">
        <v>5207104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184</v>
      </c>
      <c r="C12" s="47">
        <v>1300</v>
      </c>
      <c r="D12" s="64"/>
      <c r="E12" s="45">
        <v>10</v>
      </c>
      <c r="F12" s="46" t="s">
        <v>186</v>
      </c>
      <c r="G12" s="47">
        <v>100</v>
      </c>
      <c r="H12" s="64"/>
      <c r="I12" s="45">
        <v>7</v>
      </c>
      <c r="J12" s="46" t="s">
        <v>720</v>
      </c>
      <c r="K12" s="47">
        <v>3050</v>
      </c>
      <c r="L12" s="64"/>
      <c r="M12" s="45">
        <v>14</v>
      </c>
      <c r="N12" s="46" t="s">
        <v>181</v>
      </c>
      <c r="O12" s="47">
        <v>150</v>
      </c>
      <c r="P12" s="64"/>
      <c r="Q12" s="45">
        <v>9</v>
      </c>
      <c r="R12" s="46" t="s">
        <v>186</v>
      </c>
      <c r="S12" s="47">
        <v>150</v>
      </c>
      <c r="T12" s="64"/>
      <c r="U12" s="45">
        <v>6</v>
      </c>
      <c r="V12" s="46" t="s">
        <v>173</v>
      </c>
      <c r="W12" s="47">
        <v>450</v>
      </c>
      <c r="X12" s="64"/>
      <c r="AA12" s="25">
        <v>5201005</v>
      </c>
      <c r="AB12" s="25">
        <v>5202009</v>
      </c>
      <c r="AC12" s="25">
        <v>5203004</v>
      </c>
      <c r="AD12" s="25">
        <v>5204009</v>
      </c>
      <c r="AE12" s="25">
        <v>5205007</v>
      </c>
      <c r="AF12" s="25">
        <v>5206005</v>
      </c>
    </row>
    <row r="13" spans="1:32" ht="15" customHeight="1" x14ac:dyDescent="0.15">
      <c r="A13" s="48" t="s">
        <v>19</v>
      </c>
      <c r="B13" s="49" t="s">
        <v>20</v>
      </c>
      <c r="C13" s="50">
        <v>350</v>
      </c>
      <c r="D13" s="65"/>
      <c r="E13" s="48" t="s">
        <v>21</v>
      </c>
      <c r="F13" s="49" t="s">
        <v>176</v>
      </c>
      <c r="G13" s="50">
        <v>0</v>
      </c>
      <c r="H13" s="65"/>
      <c r="I13" s="48" t="s">
        <v>19</v>
      </c>
      <c r="J13" s="49" t="s">
        <v>721</v>
      </c>
      <c r="K13" s="50">
        <v>300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176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5207105</v>
      </c>
      <c r="AB13" s="25">
        <v>0</v>
      </c>
      <c r="AC13" s="25">
        <v>5207304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6</v>
      </c>
      <c r="B14" s="46" t="s">
        <v>172</v>
      </c>
      <c r="C14" s="47">
        <v>1950</v>
      </c>
      <c r="D14" s="64"/>
      <c r="E14" s="45">
        <v>12</v>
      </c>
      <c r="F14" s="46" t="s">
        <v>178</v>
      </c>
      <c r="G14" s="47">
        <v>150</v>
      </c>
      <c r="H14" s="64"/>
      <c r="I14" s="45">
        <v>0</v>
      </c>
      <c r="J14" s="46" t="s">
        <v>20</v>
      </c>
      <c r="K14" s="47">
        <v>0</v>
      </c>
      <c r="L14" s="64"/>
      <c r="M14" s="45">
        <v>15</v>
      </c>
      <c r="N14" s="46" t="s">
        <v>186</v>
      </c>
      <c r="O14" s="47">
        <v>50</v>
      </c>
      <c r="P14" s="64"/>
      <c r="Q14" s="45">
        <v>10</v>
      </c>
      <c r="R14" s="46" t="s">
        <v>181</v>
      </c>
      <c r="S14" s="47">
        <v>200</v>
      </c>
      <c r="T14" s="64"/>
      <c r="U14" s="45">
        <v>7</v>
      </c>
      <c r="V14" s="46" t="s">
        <v>178</v>
      </c>
      <c r="W14" s="47">
        <v>750</v>
      </c>
      <c r="X14" s="64"/>
      <c r="AA14" s="25">
        <v>5201006</v>
      </c>
      <c r="AB14" s="25">
        <v>5202010</v>
      </c>
      <c r="AC14" s="25">
        <v>5203005</v>
      </c>
      <c r="AD14" s="25">
        <v>5204012</v>
      </c>
      <c r="AE14" s="25">
        <v>5205008</v>
      </c>
      <c r="AF14" s="25">
        <v>5206006</v>
      </c>
    </row>
    <row r="15" spans="1:32" ht="15" customHeight="1" x14ac:dyDescent="0.15">
      <c r="A15" s="48" t="s">
        <v>19</v>
      </c>
      <c r="B15" s="49" t="s">
        <v>20</v>
      </c>
      <c r="C15" s="50">
        <v>400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176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5207106</v>
      </c>
      <c r="AB15" s="25">
        <v>0</v>
      </c>
      <c r="AC15" s="25">
        <v>5207305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8</v>
      </c>
      <c r="B16" s="46" t="s">
        <v>187</v>
      </c>
      <c r="C16" s="47">
        <v>2750</v>
      </c>
      <c r="D16" s="64"/>
      <c r="E16" s="45">
        <v>13</v>
      </c>
      <c r="F16" s="46" t="s">
        <v>731</v>
      </c>
      <c r="G16" s="47">
        <v>200</v>
      </c>
      <c r="H16" s="64"/>
      <c r="I16" s="45">
        <v>0</v>
      </c>
      <c r="J16" s="46" t="s">
        <v>20</v>
      </c>
      <c r="K16" s="47">
        <v>0</v>
      </c>
      <c r="L16" s="64"/>
      <c r="M16" s="45">
        <v>16</v>
      </c>
      <c r="N16" s="46" t="s">
        <v>731</v>
      </c>
      <c r="O16" s="47">
        <v>150</v>
      </c>
      <c r="P16" s="64"/>
      <c r="Q16" s="45">
        <v>11</v>
      </c>
      <c r="R16" s="46" t="s">
        <v>731</v>
      </c>
      <c r="S16" s="47">
        <v>250</v>
      </c>
      <c r="T16" s="64"/>
      <c r="U16" s="45">
        <v>9</v>
      </c>
      <c r="V16" s="46" t="s">
        <v>181</v>
      </c>
      <c r="W16" s="47">
        <v>50</v>
      </c>
      <c r="X16" s="64"/>
      <c r="AA16" s="25">
        <v>5201008</v>
      </c>
      <c r="AB16" s="25">
        <v>5202011</v>
      </c>
      <c r="AC16" s="25">
        <v>5203006</v>
      </c>
      <c r="AD16" s="25">
        <v>5204013</v>
      </c>
      <c r="AE16" s="25">
        <v>5205009</v>
      </c>
      <c r="AF16" s="25">
        <v>5206007</v>
      </c>
    </row>
    <row r="17" spans="1:32" ht="15" customHeight="1" x14ac:dyDescent="0.15">
      <c r="A17" s="48" t="s">
        <v>19</v>
      </c>
      <c r="B17" s="49" t="s">
        <v>20</v>
      </c>
      <c r="C17" s="50">
        <v>300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5207108</v>
      </c>
      <c r="AB17" s="25">
        <v>5207211</v>
      </c>
      <c r="AC17" s="25">
        <v>5207306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  <c r="AA18" s="25">
        <v>0</v>
      </c>
      <c r="AB18" s="25">
        <v>0</v>
      </c>
      <c r="AC18" s="25">
        <v>5203007</v>
      </c>
      <c r="AD18" s="25">
        <v>0</v>
      </c>
      <c r="AE18" s="25">
        <v>0</v>
      </c>
      <c r="AF18" s="25">
        <v>5206008</v>
      </c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  <c r="AA19" s="25">
        <v>0</v>
      </c>
      <c r="AB19" s="25">
        <v>0</v>
      </c>
      <c r="AC19" s="25">
        <v>5207307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5206009</v>
      </c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12550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950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12650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1100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1050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2850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2150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1050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34350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59" priority="11">
      <formula>D6&lt;C6</formula>
    </cfRule>
    <cfRule type="expression" dxfId="358" priority="12">
      <formula>D6&gt;C6</formula>
    </cfRule>
  </conditionalFormatting>
  <conditionalFormatting sqref="H6:H41">
    <cfRule type="expression" dxfId="357" priority="9">
      <formula>H6&lt;G6</formula>
    </cfRule>
    <cfRule type="expression" dxfId="356" priority="10">
      <formula>H6&gt;G6</formula>
    </cfRule>
  </conditionalFormatting>
  <conditionalFormatting sqref="L6:L41">
    <cfRule type="expression" dxfId="355" priority="7">
      <formula>L6&lt;K6</formula>
    </cfRule>
    <cfRule type="expression" dxfId="354" priority="8">
      <formula>L6&gt;K6</formula>
    </cfRule>
  </conditionalFormatting>
  <conditionalFormatting sqref="P6:P41">
    <cfRule type="expression" dxfId="353" priority="5">
      <formula>P6&lt;O6</formula>
    </cfRule>
    <cfRule type="expression" dxfId="352" priority="6">
      <formula>P6&gt;O6</formula>
    </cfRule>
  </conditionalFormatting>
  <conditionalFormatting sqref="T6:T41">
    <cfRule type="expression" dxfId="351" priority="3">
      <formula>T6&lt;S6</formula>
    </cfRule>
    <cfRule type="expression" dxfId="350" priority="4">
      <formula>T6&gt;S6</formula>
    </cfRule>
  </conditionalFormatting>
  <conditionalFormatting sqref="X6:X41">
    <cfRule type="expression" dxfId="349" priority="1">
      <formula>X6&lt;W6</formula>
    </cfRule>
    <cfRule type="expression" dxfId="34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1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188</v>
      </c>
      <c r="C4" s="36" t="s">
        <v>189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188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190</v>
      </c>
      <c r="C6" s="47">
        <v>2850</v>
      </c>
      <c r="D6" s="64"/>
      <c r="E6" s="45">
        <v>7</v>
      </c>
      <c r="F6" s="46" t="s">
        <v>196</v>
      </c>
      <c r="G6" s="47">
        <v>50</v>
      </c>
      <c r="H6" s="64"/>
      <c r="I6" s="45">
        <v>1</v>
      </c>
      <c r="J6" s="46" t="s">
        <v>708</v>
      </c>
      <c r="K6" s="47">
        <v>4050</v>
      </c>
      <c r="L6" s="64"/>
      <c r="M6" s="45">
        <v>1</v>
      </c>
      <c r="N6" s="46" t="s">
        <v>192</v>
      </c>
      <c r="O6" s="47">
        <v>200</v>
      </c>
      <c r="P6" s="64"/>
      <c r="Q6" s="45">
        <v>1</v>
      </c>
      <c r="R6" s="46" t="s">
        <v>192</v>
      </c>
      <c r="S6" s="47">
        <v>150</v>
      </c>
      <c r="T6" s="64"/>
      <c r="U6" s="45">
        <v>1</v>
      </c>
      <c r="V6" s="46" t="s">
        <v>192</v>
      </c>
      <c r="W6" s="47">
        <v>1050</v>
      </c>
      <c r="X6" s="64"/>
      <c r="AA6" s="25">
        <v>5211001</v>
      </c>
      <c r="AB6" s="25">
        <v>5212002</v>
      </c>
      <c r="AC6" s="25">
        <v>5213001</v>
      </c>
      <c r="AD6" s="25">
        <v>5214001</v>
      </c>
      <c r="AE6" s="25">
        <v>5215001</v>
      </c>
      <c r="AF6" s="25">
        <v>5216001</v>
      </c>
    </row>
    <row r="7" spans="1:32" ht="15" customHeight="1" x14ac:dyDescent="0.15">
      <c r="A7" s="48" t="s">
        <v>19</v>
      </c>
      <c r="B7" s="49" t="s">
        <v>193</v>
      </c>
      <c r="C7" s="50">
        <v>300</v>
      </c>
      <c r="D7" s="65"/>
      <c r="E7" s="48" t="s">
        <v>21</v>
      </c>
      <c r="F7" s="49" t="s">
        <v>38</v>
      </c>
      <c r="G7" s="50">
        <v>0</v>
      </c>
      <c r="H7" s="65"/>
      <c r="I7" s="48" t="s">
        <v>19</v>
      </c>
      <c r="J7" s="49" t="s">
        <v>38</v>
      </c>
      <c r="K7" s="50">
        <v>250</v>
      </c>
      <c r="L7" s="65"/>
      <c r="M7" s="48" t="s">
        <v>21</v>
      </c>
      <c r="N7" s="49" t="s">
        <v>194</v>
      </c>
      <c r="O7" s="50">
        <v>0</v>
      </c>
      <c r="P7" s="65"/>
      <c r="Q7" s="48" t="s">
        <v>21</v>
      </c>
      <c r="R7" s="49" t="s">
        <v>194</v>
      </c>
      <c r="S7" s="50">
        <v>0</v>
      </c>
      <c r="T7" s="65"/>
      <c r="U7" s="48" t="s">
        <v>21</v>
      </c>
      <c r="V7" s="49" t="s">
        <v>194</v>
      </c>
      <c r="W7" s="50">
        <v>0</v>
      </c>
      <c r="X7" s="65"/>
      <c r="AA7" s="25">
        <v>5217101</v>
      </c>
      <c r="AB7" s="25">
        <v>0</v>
      </c>
      <c r="AC7" s="25">
        <v>5217301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195</v>
      </c>
      <c r="C8" s="47">
        <v>1400</v>
      </c>
      <c r="D8" s="64"/>
      <c r="E8" s="45">
        <v>9</v>
      </c>
      <c r="F8" s="46" t="s">
        <v>200</v>
      </c>
      <c r="G8" s="47">
        <v>100</v>
      </c>
      <c r="H8" s="64"/>
      <c r="I8" s="45">
        <v>2</v>
      </c>
      <c r="J8" s="46" t="s">
        <v>195</v>
      </c>
      <c r="K8" s="47">
        <v>2500</v>
      </c>
      <c r="L8" s="64"/>
      <c r="M8" s="45">
        <v>7</v>
      </c>
      <c r="N8" s="46" t="s">
        <v>197</v>
      </c>
      <c r="O8" s="47">
        <v>200</v>
      </c>
      <c r="P8" s="64"/>
      <c r="Q8" s="45">
        <v>2</v>
      </c>
      <c r="R8" s="46" t="s">
        <v>198</v>
      </c>
      <c r="S8" s="47">
        <v>50</v>
      </c>
      <c r="T8" s="64"/>
      <c r="U8" s="45">
        <v>2</v>
      </c>
      <c r="V8" s="46" t="s">
        <v>198</v>
      </c>
      <c r="W8" s="47">
        <v>500</v>
      </c>
      <c r="X8" s="64"/>
      <c r="AA8" s="25">
        <v>5211002</v>
      </c>
      <c r="AB8" s="25">
        <v>5212007</v>
      </c>
      <c r="AC8" s="25">
        <v>5213002</v>
      </c>
      <c r="AD8" s="25">
        <v>5214007</v>
      </c>
      <c r="AE8" s="25">
        <v>5215002</v>
      </c>
      <c r="AF8" s="25">
        <v>5216002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204</v>
      </c>
      <c r="G9" s="50">
        <v>0</v>
      </c>
      <c r="H9" s="65"/>
      <c r="I9" s="48" t="s">
        <v>19</v>
      </c>
      <c r="J9" s="49" t="s">
        <v>20</v>
      </c>
      <c r="K9" s="50">
        <v>300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38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5217102</v>
      </c>
      <c r="AB9" s="25">
        <v>0</v>
      </c>
      <c r="AC9" s="25">
        <v>5217302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199</v>
      </c>
      <c r="C10" s="47">
        <v>2000</v>
      </c>
      <c r="D10" s="64"/>
      <c r="E10" s="45">
        <v>10</v>
      </c>
      <c r="F10" s="46" t="s">
        <v>207</v>
      </c>
      <c r="G10" s="47">
        <v>150</v>
      </c>
      <c r="H10" s="64"/>
      <c r="I10" s="45">
        <v>3</v>
      </c>
      <c r="J10" s="46" t="s">
        <v>201</v>
      </c>
      <c r="K10" s="47">
        <v>2350</v>
      </c>
      <c r="L10" s="64"/>
      <c r="M10" s="45">
        <v>8</v>
      </c>
      <c r="N10" s="46" t="s">
        <v>202</v>
      </c>
      <c r="O10" s="47">
        <v>100</v>
      </c>
      <c r="P10" s="64"/>
      <c r="Q10" s="45">
        <v>3</v>
      </c>
      <c r="R10" s="46" t="s">
        <v>203</v>
      </c>
      <c r="S10" s="47">
        <v>100</v>
      </c>
      <c r="T10" s="64"/>
      <c r="U10" s="45">
        <v>4</v>
      </c>
      <c r="V10" s="46" t="s">
        <v>203</v>
      </c>
      <c r="W10" s="47">
        <v>200</v>
      </c>
      <c r="X10" s="64"/>
      <c r="AA10" s="25">
        <v>5211004</v>
      </c>
      <c r="AB10" s="25">
        <v>5212009</v>
      </c>
      <c r="AC10" s="25">
        <v>5213003</v>
      </c>
      <c r="AD10" s="25">
        <v>5214008</v>
      </c>
      <c r="AE10" s="25">
        <v>5215003</v>
      </c>
      <c r="AF10" s="25">
        <v>5216004</v>
      </c>
    </row>
    <row r="11" spans="1:32" ht="15" customHeight="1" x14ac:dyDescent="0.15">
      <c r="A11" s="48" t="s">
        <v>19</v>
      </c>
      <c r="B11" s="49" t="s">
        <v>20</v>
      </c>
      <c r="C11" s="50">
        <v>200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300</v>
      </c>
      <c r="L11" s="65"/>
      <c r="M11" s="48" t="s">
        <v>21</v>
      </c>
      <c r="N11" s="49" t="s">
        <v>205</v>
      </c>
      <c r="O11" s="50">
        <v>0</v>
      </c>
      <c r="P11" s="65"/>
      <c r="Q11" s="48" t="s">
        <v>21</v>
      </c>
      <c r="R11" s="49" t="s">
        <v>149</v>
      </c>
      <c r="S11" s="50">
        <v>0</v>
      </c>
      <c r="T11" s="65"/>
      <c r="U11" s="48" t="s">
        <v>21</v>
      </c>
      <c r="V11" s="49" t="s">
        <v>149</v>
      </c>
      <c r="W11" s="50">
        <v>0</v>
      </c>
      <c r="X11" s="65"/>
      <c r="AA11" s="25">
        <v>5217104</v>
      </c>
      <c r="AB11" s="25">
        <v>0</v>
      </c>
      <c r="AC11" s="25">
        <v>5217303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206</v>
      </c>
      <c r="C12" s="47">
        <v>1750</v>
      </c>
      <c r="D12" s="64"/>
      <c r="E12" s="45">
        <v>11</v>
      </c>
      <c r="F12" s="46" t="s">
        <v>203</v>
      </c>
      <c r="G12" s="47">
        <v>150</v>
      </c>
      <c r="H12" s="64"/>
      <c r="I12" s="45">
        <v>4</v>
      </c>
      <c r="J12" s="46" t="s">
        <v>208</v>
      </c>
      <c r="K12" s="47">
        <v>3000</v>
      </c>
      <c r="L12" s="64"/>
      <c r="M12" s="45">
        <v>10</v>
      </c>
      <c r="N12" s="46" t="s">
        <v>209</v>
      </c>
      <c r="O12" s="47">
        <v>100</v>
      </c>
      <c r="P12" s="64"/>
      <c r="Q12" s="45">
        <v>5</v>
      </c>
      <c r="R12" s="46" t="s">
        <v>196</v>
      </c>
      <c r="S12" s="47">
        <v>100</v>
      </c>
      <c r="T12" s="64"/>
      <c r="U12" s="45">
        <v>5</v>
      </c>
      <c r="V12" s="46" t="s">
        <v>196</v>
      </c>
      <c r="W12" s="47">
        <v>650</v>
      </c>
      <c r="X12" s="64"/>
      <c r="AA12" s="25">
        <v>5211005</v>
      </c>
      <c r="AB12" s="25">
        <v>5212010</v>
      </c>
      <c r="AC12" s="25">
        <v>5213004</v>
      </c>
      <c r="AD12" s="25">
        <v>5214010</v>
      </c>
      <c r="AE12" s="25">
        <v>5215005</v>
      </c>
      <c r="AF12" s="25">
        <v>5216005</v>
      </c>
    </row>
    <row r="13" spans="1:32" ht="15" customHeight="1" x14ac:dyDescent="0.15">
      <c r="A13" s="48" t="s">
        <v>19</v>
      </c>
      <c r="B13" s="49" t="s">
        <v>20</v>
      </c>
      <c r="C13" s="50">
        <v>300</v>
      </c>
      <c r="D13" s="65"/>
      <c r="E13" s="48" t="s">
        <v>21</v>
      </c>
      <c r="F13" s="49" t="s">
        <v>149</v>
      </c>
      <c r="G13" s="50">
        <v>0</v>
      </c>
      <c r="H13" s="65"/>
      <c r="I13" s="48" t="s">
        <v>19</v>
      </c>
      <c r="J13" s="49" t="s">
        <v>20</v>
      </c>
      <c r="K13" s="50">
        <v>300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38</v>
      </c>
      <c r="S13" s="50">
        <v>0</v>
      </c>
      <c r="T13" s="65"/>
      <c r="U13" s="48" t="s">
        <v>21</v>
      </c>
      <c r="V13" s="49" t="s">
        <v>38</v>
      </c>
      <c r="W13" s="50">
        <v>0</v>
      </c>
      <c r="X13" s="65"/>
      <c r="AA13" s="25">
        <v>5217105</v>
      </c>
      <c r="AB13" s="25">
        <v>0</v>
      </c>
      <c r="AC13" s="25">
        <v>5217304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7</v>
      </c>
      <c r="B14" s="46" t="s">
        <v>201</v>
      </c>
      <c r="C14" s="47">
        <v>1300</v>
      </c>
      <c r="D14" s="64"/>
      <c r="E14" s="45">
        <v>12</v>
      </c>
      <c r="F14" s="46" t="s">
        <v>198</v>
      </c>
      <c r="G14" s="47">
        <v>100</v>
      </c>
      <c r="H14" s="64"/>
      <c r="I14" s="45">
        <v>5</v>
      </c>
      <c r="J14" s="46" t="s">
        <v>191</v>
      </c>
      <c r="K14" s="47">
        <v>2200</v>
      </c>
      <c r="L14" s="64"/>
      <c r="M14" s="45">
        <v>16</v>
      </c>
      <c r="N14" s="46" t="s">
        <v>207</v>
      </c>
      <c r="O14" s="47">
        <v>50</v>
      </c>
      <c r="P14" s="64"/>
      <c r="Q14" s="45">
        <v>7</v>
      </c>
      <c r="R14" s="46" t="s">
        <v>202</v>
      </c>
      <c r="S14" s="47">
        <v>50</v>
      </c>
      <c r="T14" s="64"/>
      <c r="U14" s="45">
        <v>7</v>
      </c>
      <c r="V14" s="46" t="s">
        <v>202</v>
      </c>
      <c r="W14" s="47">
        <v>250</v>
      </c>
      <c r="X14" s="64"/>
      <c r="AA14" s="25">
        <v>5211007</v>
      </c>
      <c r="AB14" s="25">
        <v>5212011</v>
      </c>
      <c r="AC14" s="25">
        <v>5213005</v>
      </c>
      <c r="AD14" s="25">
        <v>5214011</v>
      </c>
      <c r="AE14" s="25">
        <v>5215007</v>
      </c>
      <c r="AF14" s="25">
        <v>5216007</v>
      </c>
    </row>
    <row r="15" spans="1:32" ht="15" customHeight="1" x14ac:dyDescent="0.15">
      <c r="A15" s="48" t="s">
        <v>19</v>
      </c>
      <c r="B15" s="49" t="s">
        <v>20</v>
      </c>
      <c r="C15" s="50">
        <v>200</v>
      </c>
      <c r="D15" s="65"/>
      <c r="E15" s="48" t="s">
        <v>21</v>
      </c>
      <c r="F15" s="49" t="s">
        <v>38</v>
      </c>
      <c r="G15" s="50">
        <v>0</v>
      </c>
      <c r="H15" s="65"/>
      <c r="I15" s="48" t="s">
        <v>19</v>
      </c>
      <c r="J15" s="49" t="s">
        <v>20</v>
      </c>
      <c r="K15" s="50">
        <v>150</v>
      </c>
      <c r="L15" s="65"/>
      <c r="M15" s="48" t="s">
        <v>21</v>
      </c>
      <c r="N15" s="49" t="s">
        <v>32</v>
      </c>
      <c r="O15" s="50">
        <v>0</v>
      </c>
      <c r="P15" s="65"/>
      <c r="Q15" s="48" t="s">
        <v>21</v>
      </c>
      <c r="R15" s="49" t="s">
        <v>205</v>
      </c>
      <c r="S15" s="50">
        <v>0</v>
      </c>
      <c r="T15" s="65"/>
      <c r="U15" s="48" t="s">
        <v>21</v>
      </c>
      <c r="V15" s="49" t="s">
        <v>205</v>
      </c>
      <c r="W15" s="50">
        <v>0</v>
      </c>
      <c r="X15" s="65"/>
      <c r="AA15" s="25">
        <v>5217107</v>
      </c>
      <c r="AB15" s="25">
        <v>0</v>
      </c>
      <c r="AC15" s="25">
        <v>5217305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8</v>
      </c>
      <c r="B16" s="46" t="s">
        <v>210</v>
      </c>
      <c r="C16" s="47">
        <v>2900</v>
      </c>
      <c r="D16" s="64"/>
      <c r="E16" s="45">
        <v>13</v>
      </c>
      <c r="F16" s="46" t="s">
        <v>209</v>
      </c>
      <c r="G16" s="47">
        <v>100</v>
      </c>
      <c r="H16" s="64"/>
      <c r="I16" s="45">
        <v>6</v>
      </c>
      <c r="J16" s="46" t="s">
        <v>206</v>
      </c>
      <c r="K16" s="47">
        <v>2250</v>
      </c>
      <c r="L16" s="64"/>
      <c r="M16" s="45">
        <v>17</v>
      </c>
      <c r="N16" s="46" t="s">
        <v>198</v>
      </c>
      <c r="O16" s="47">
        <v>100</v>
      </c>
      <c r="P16" s="64"/>
      <c r="Q16" s="45">
        <v>8</v>
      </c>
      <c r="R16" s="46" t="s">
        <v>197</v>
      </c>
      <c r="S16" s="47">
        <v>100</v>
      </c>
      <c r="T16" s="64"/>
      <c r="U16" s="45">
        <v>8</v>
      </c>
      <c r="V16" s="46" t="s">
        <v>197</v>
      </c>
      <c r="W16" s="47">
        <v>1400</v>
      </c>
      <c r="X16" s="64"/>
      <c r="AA16" s="25">
        <v>5211008</v>
      </c>
      <c r="AB16" s="25">
        <v>5212012</v>
      </c>
      <c r="AC16" s="25">
        <v>5213006</v>
      </c>
      <c r="AD16" s="25">
        <v>5214016</v>
      </c>
      <c r="AE16" s="25">
        <v>5215008</v>
      </c>
      <c r="AF16" s="25">
        <v>5216008</v>
      </c>
    </row>
    <row r="17" spans="1:32" ht="15" customHeight="1" x14ac:dyDescent="0.15">
      <c r="A17" s="48" t="s">
        <v>19</v>
      </c>
      <c r="B17" s="49" t="s">
        <v>20</v>
      </c>
      <c r="C17" s="50">
        <v>250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19</v>
      </c>
      <c r="J17" s="49" t="s">
        <v>20</v>
      </c>
      <c r="K17" s="50">
        <v>350</v>
      </c>
      <c r="L17" s="65"/>
      <c r="M17" s="48" t="s">
        <v>21</v>
      </c>
      <c r="N17" s="49" t="s">
        <v>38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5217108</v>
      </c>
      <c r="AB17" s="25">
        <v>0</v>
      </c>
      <c r="AC17" s="25">
        <v>5217306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10</v>
      </c>
      <c r="B18" s="46" t="s">
        <v>211</v>
      </c>
      <c r="C18" s="47">
        <v>1700</v>
      </c>
      <c r="D18" s="64"/>
      <c r="E18" s="45">
        <v>14</v>
      </c>
      <c r="F18" s="46" t="s">
        <v>192</v>
      </c>
      <c r="G18" s="47">
        <v>250</v>
      </c>
      <c r="H18" s="64"/>
      <c r="I18" s="45">
        <v>8</v>
      </c>
      <c r="J18" s="46" t="s">
        <v>210</v>
      </c>
      <c r="K18" s="47">
        <v>2550</v>
      </c>
      <c r="L18" s="64"/>
      <c r="M18" s="45">
        <v>18</v>
      </c>
      <c r="N18" s="46" t="s">
        <v>212</v>
      </c>
      <c r="O18" s="47">
        <v>0</v>
      </c>
      <c r="P18" s="64"/>
      <c r="Q18" s="45">
        <v>10</v>
      </c>
      <c r="R18" s="46" t="s">
        <v>209</v>
      </c>
      <c r="S18" s="47">
        <v>50</v>
      </c>
      <c r="T18" s="64"/>
      <c r="U18" s="45">
        <v>10</v>
      </c>
      <c r="V18" s="46" t="s">
        <v>209</v>
      </c>
      <c r="W18" s="47">
        <v>500</v>
      </c>
      <c r="X18" s="64"/>
      <c r="AA18" s="25">
        <v>5211010</v>
      </c>
      <c r="AB18" s="25">
        <v>5212013</v>
      </c>
      <c r="AC18" s="25">
        <v>5213008</v>
      </c>
      <c r="AD18" s="25">
        <v>5214017</v>
      </c>
      <c r="AE18" s="25">
        <v>5215010</v>
      </c>
      <c r="AF18" s="25">
        <v>5216010</v>
      </c>
    </row>
    <row r="19" spans="1:32" ht="15" customHeight="1" x14ac:dyDescent="0.15">
      <c r="A19" s="48" t="s">
        <v>19</v>
      </c>
      <c r="B19" s="49" t="s">
        <v>20</v>
      </c>
      <c r="C19" s="50">
        <v>200</v>
      </c>
      <c r="D19" s="65"/>
      <c r="E19" s="48" t="s">
        <v>21</v>
      </c>
      <c r="F19" s="49" t="s">
        <v>194</v>
      </c>
      <c r="G19" s="50">
        <v>0</v>
      </c>
      <c r="H19" s="65"/>
      <c r="I19" s="48" t="s">
        <v>19</v>
      </c>
      <c r="J19" s="49" t="s">
        <v>20</v>
      </c>
      <c r="K19" s="50">
        <v>200</v>
      </c>
      <c r="L19" s="65"/>
      <c r="M19" s="48" t="s">
        <v>21</v>
      </c>
      <c r="N19" s="49" t="s">
        <v>205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5217110</v>
      </c>
      <c r="AB19" s="25">
        <v>0</v>
      </c>
      <c r="AC19" s="25">
        <v>5217308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13</v>
      </c>
      <c r="B20" s="46" t="s">
        <v>213</v>
      </c>
      <c r="C20" s="47">
        <v>300</v>
      </c>
      <c r="D20" s="64"/>
      <c r="E20" s="45">
        <v>15</v>
      </c>
      <c r="F20" s="46" t="s">
        <v>202</v>
      </c>
      <c r="G20" s="47">
        <v>100</v>
      </c>
      <c r="H20" s="64"/>
      <c r="I20" s="45">
        <v>0</v>
      </c>
      <c r="J20" s="46" t="s">
        <v>20</v>
      </c>
      <c r="K20" s="47">
        <v>0</v>
      </c>
      <c r="L20" s="64"/>
      <c r="M20" s="45">
        <v>19</v>
      </c>
      <c r="N20" s="46" t="s">
        <v>726</v>
      </c>
      <c r="O20" s="47">
        <v>100</v>
      </c>
      <c r="P20" s="64"/>
      <c r="Q20" s="45">
        <v>13</v>
      </c>
      <c r="R20" s="46" t="s">
        <v>214</v>
      </c>
      <c r="S20" s="47">
        <v>0</v>
      </c>
      <c r="T20" s="64"/>
      <c r="U20" s="45">
        <v>14</v>
      </c>
      <c r="V20" s="46" t="s">
        <v>726</v>
      </c>
      <c r="W20" s="47">
        <v>100</v>
      </c>
      <c r="X20" s="64"/>
      <c r="AA20" s="25">
        <v>5211011</v>
      </c>
      <c r="AB20" s="25">
        <v>0</v>
      </c>
      <c r="AC20" s="25">
        <v>0</v>
      </c>
      <c r="AD20" s="25">
        <v>5214018</v>
      </c>
      <c r="AE20" s="25">
        <v>5215011</v>
      </c>
      <c r="AF20" s="25">
        <v>5216012</v>
      </c>
    </row>
    <row r="21" spans="1:32" ht="15" customHeight="1" x14ac:dyDescent="0.15">
      <c r="A21" s="48" t="s">
        <v>19</v>
      </c>
      <c r="B21" s="49" t="s">
        <v>20</v>
      </c>
      <c r="C21" s="50">
        <v>50</v>
      </c>
      <c r="D21" s="65"/>
      <c r="E21" s="48" t="s">
        <v>21</v>
      </c>
      <c r="F21" s="49" t="s">
        <v>205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149</v>
      </c>
      <c r="O21" s="50">
        <v>0</v>
      </c>
      <c r="P21" s="65"/>
      <c r="Q21" s="48" t="s">
        <v>21</v>
      </c>
      <c r="R21" s="49" t="s">
        <v>215</v>
      </c>
      <c r="S21" s="50">
        <v>0</v>
      </c>
      <c r="T21" s="65"/>
      <c r="U21" s="48" t="s">
        <v>21</v>
      </c>
      <c r="V21" s="49" t="s">
        <v>149</v>
      </c>
      <c r="W21" s="50">
        <v>0</v>
      </c>
      <c r="X21" s="65"/>
      <c r="AA21" s="25">
        <v>5217111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16</v>
      </c>
      <c r="F22" s="46" t="s">
        <v>214</v>
      </c>
      <c r="G22" s="47">
        <v>50</v>
      </c>
      <c r="H22" s="64"/>
      <c r="I22" s="45">
        <v>0</v>
      </c>
      <c r="J22" s="46" t="s">
        <v>20</v>
      </c>
      <c r="K22" s="47">
        <v>0</v>
      </c>
      <c r="L22" s="64"/>
      <c r="M22" s="45">
        <v>20</v>
      </c>
      <c r="N22" s="46" t="s">
        <v>203</v>
      </c>
      <c r="O22" s="47">
        <v>50</v>
      </c>
      <c r="P22" s="64"/>
      <c r="Q22" s="45">
        <v>0</v>
      </c>
      <c r="R22" s="46" t="s">
        <v>20</v>
      </c>
      <c r="S22" s="47">
        <v>0</v>
      </c>
      <c r="T22" s="64"/>
      <c r="U22" s="45">
        <v>15</v>
      </c>
      <c r="V22" s="46" t="s">
        <v>214</v>
      </c>
      <c r="W22" s="47">
        <v>50</v>
      </c>
      <c r="X22" s="64"/>
      <c r="AA22" s="25">
        <v>5211013</v>
      </c>
      <c r="AB22" s="25">
        <v>0</v>
      </c>
      <c r="AC22" s="25">
        <v>0</v>
      </c>
      <c r="AD22" s="25">
        <v>5214019</v>
      </c>
      <c r="AE22" s="25">
        <v>0</v>
      </c>
      <c r="AF22" s="25">
        <v>5216014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215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149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215</v>
      </c>
      <c r="W23" s="50">
        <v>0</v>
      </c>
      <c r="X23" s="65"/>
      <c r="AA23" s="25">
        <v>5217113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>
        <v>0</v>
      </c>
      <c r="B24" s="46" t="s">
        <v>20</v>
      </c>
      <c r="C24" s="47">
        <v>0</v>
      </c>
      <c r="D24" s="64"/>
      <c r="E24" s="45">
        <v>0</v>
      </c>
      <c r="F24" s="46" t="s">
        <v>20</v>
      </c>
      <c r="G24" s="47">
        <v>0</v>
      </c>
      <c r="H24" s="64"/>
      <c r="I24" s="45">
        <v>0</v>
      </c>
      <c r="J24" s="46" t="s">
        <v>20</v>
      </c>
      <c r="K24" s="47">
        <v>0</v>
      </c>
      <c r="L24" s="64"/>
      <c r="M24" s="45">
        <v>22</v>
      </c>
      <c r="N24" s="46" t="s">
        <v>196</v>
      </c>
      <c r="O24" s="47">
        <v>50</v>
      </c>
      <c r="P24" s="64"/>
      <c r="Q24" s="45">
        <v>0</v>
      </c>
      <c r="R24" s="46" t="s">
        <v>20</v>
      </c>
      <c r="S24" s="47">
        <v>0</v>
      </c>
      <c r="T24" s="64"/>
      <c r="U24" s="45">
        <v>0</v>
      </c>
      <c r="V24" s="46" t="s">
        <v>20</v>
      </c>
      <c r="W24" s="47">
        <v>0</v>
      </c>
      <c r="X24" s="64"/>
      <c r="AA24" s="25">
        <v>0</v>
      </c>
      <c r="AB24" s="25">
        <v>0</v>
      </c>
      <c r="AC24" s="25">
        <v>0</v>
      </c>
      <c r="AD24" s="25">
        <v>5214020</v>
      </c>
      <c r="AE24" s="25">
        <v>0</v>
      </c>
      <c r="AF24" s="25">
        <v>5216015</v>
      </c>
    </row>
    <row r="25" spans="1:32" ht="15" customHeight="1" x14ac:dyDescent="0.15">
      <c r="A25" s="48" t="s">
        <v>21</v>
      </c>
      <c r="B25" s="49" t="s">
        <v>20</v>
      </c>
      <c r="C25" s="50">
        <v>0</v>
      </c>
      <c r="D25" s="65"/>
      <c r="E25" s="48" t="s">
        <v>21</v>
      </c>
      <c r="F25" s="49" t="s">
        <v>20</v>
      </c>
      <c r="G25" s="50">
        <v>0</v>
      </c>
      <c r="H25" s="65"/>
      <c r="I25" s="48" t="s">
        <v>21</v>
      </c>
      <c r="J25" s="49" t="s">
        <v>20</v>
      </c>
      <c r="K25" s="50">
        <v>0</v>
      </c>
      <c r="L25" s="65"/>
      <c r="M25" s="48" t="s">
        <v>21</v>
      </c>
      <c r="N25" s="49" t="s">
        <v>38</v>
      </c>
      <c r="O25" s="50">
        <v>0</v>
      </c>
      <c r="P25" s="65"/>
      <c r="Q25" s="48" t="s">
        <v>21</v>
      </c>
      <c r="R25" s="49" t="s">
        <v>20</v>
      </c>
      <c r="S25" s="50">
        <v>0</v>
      </c>
      <c r="T25" s="65"/>
      <c r="U25" s="48" t="s">
        <v>21</v>
      </c>
      <c r="V25" s="49" t="s">
        <v>20</v>
      </c>
      <c r="W25" s="50">
        <v>0</v>
      </c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  <c r="AA26" s="25">
        <v>0</v>
      </c>
      <c r="AB26" s="25">
        <v>0</v>
      </c>
      <c r="AC26" s="25">
        <v>0</v>
      </c>
      <c r="AD26" s="25">
        <v>5214021</v>
      </c>
      <c r="AE26" s="25">
        <v>0</v>
      </c>
      <c r="AF26" s="25">
        <v>0</v>
      </c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14200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1050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18900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950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600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4700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1600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1850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43850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47" priority="11">
      <formula>D6&lt;C6</formula>
    </cfRule>
    <cfRule type="expression" dxfId="346" priority="12">
      <formula>D6&gt;C6</formula>
    </cfRule>
  </conditionalFormatting>
  <conditionalFormatting sqref="H6:H41">
    <cfRule type="expression" dxfId="345" priority="9">
      <formula>H6&lt;G6</formula>
    </cfRule>
    <cfRule type="expression" dxfId="344" priority="10">
      <formula>H6&gt;G6</formula>
    </cfRule>
  </conditionalFormatting>
  <conditionalFormatting sqref="L6:L41">
    <cfRule type="expression" dxfId="343" priority="7">
      <formula>L6&lt;K6</formula>
    </cfRule>
    <cfRule type="expression" dxfId="342" priority="8">
      <formula>L6&gt;K6</formula>
    </cfRule>
  </conditionalFormatting>
  <conditionalFormatting sqref="P6:P41">
    <cfRule type="expression" dxfId="341" priority="5">
      <formula>P6&lt;O6</formula>
    </cfRule>
    <cfRule type="expression" dxfId="340" priority="6">
      <formula>P6&gt;O6</formula>
    </cfRule>
  </conditionalFormatting>
  <conditionalFormatting sqref="T6:T41">
    <cfRule type="expression" dxfId="339" priority="3">
      <formula>T6&lt;S6</formula>
    </cfRule>
    <cfRule type="expression" dxfId="338" priority="4">
      <formula>T6&gt;S6</formula>
    </cfRule>
  </conditionalFormatting>
  <conditionalFormatting sqref="X6:X41">
    <cfRule type="expression" dxfId="337" priority="1">
      <formula>X6&lt;W6</formula>
    </cfRule>
    <cfRule type="expression" dxfId="33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2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216</v>
      </c>
      <c r="C4" s="36" t="s">
        <v>217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216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218</v>
      </c>
      <c r="C6" s="47">
        <v>2350</v>
      </c>
      <c r="D6" s="64"/>
      <c r="E6" s="45">
        <v>6</v>
      </c>
      <c r="F6" s="46" t="s">
        <v>219</v>
      </c>
      <c r="G6" s="47">
        <v>200</v>
      </c>
      <c r="H6" s="64"/>
      <c r="I6" s="45">
        <v>1</v>
      </c>
      <c r="J6" s="46" t="s">
        <v>220</v>
      </c>
      <c r="K6" s="47">
        <v>2050</v>
      </c>
      <c r="L6" s="64"/>
      <c r="M6" s="45">
        <v>2</v>
      </c>
      <c r="N6" s="46" t="s">
        <v>221</v>
      </c>
      <c r="O6" s="47">
        <v>150</v>
      </c>
      <c r="P6" s="64"/>
      <c r="Q6" s="45">
        <v>4</v>
      </c>
      <c r="R6" s="46" t="s">
        <v>222</v>
      </c>
      <c r="S6" s="47">
        <v>50</v>
      </c>
      <c r="T6" s="64"/>
      <c r="U6" s="45">
        <v>1</v>
      </c>
      <c r="V6" s="46" t="s">
        <v>223</v>
      </c>
      <c r="W6" s="47">
        <v>300</v>
      </c>
      <c r="X6" s="64"/>
      <c r="AA6" s="25">
        <v>5221001</v>
      </c>
      <c r="AB6" s="25">
        <v>5222006</v>
      </c>
      <c r="AC6" s="25">
        <v>5223001</v>
      </c>
      <c r="AD6" s="25">
        <v>5224002</v>
      </c>
      <c r="AE6" s="25">
        <v>5225004</v>
      </c>
      <c r="AF6" s="25">
        <v>5226001</v>
      </c>
    </row>
    <row r="7" spans="1:32" ht="15" customHeight="1" x14ac:dyDescent="0.15">
      <c r="A7" s="48" t="s">
        <v>19</v>
      </c>
      <c r="B7" s="49" t="s">
        <v>108</v>
      </c>
      <c r="C7" s="50">
        <v>600</v>
      </c>
      <c r="D7" s="65"/>
      <c r="E7" s="48" t="s">
        <v>19</v>
      </c>
      <c r="F7" s="49" t="s">
        <v>224</v>
      </c>
      <c r="G7" s="50">
        <v>150</v>
      </c>
      <c r="H7" s="65"/>
      <c r="I7" s="48" t="s">
        <v>19</v>
      </c>
      <c r="J7" s="49" t="s">
        <v>20</v>
      </c>
      <c r="K7" s="50">
        <v>400</v>
      </c>
      <c r="L7" s="65"/>
      <c r="M7" s="48" t="s">
        <v>21</v>
      </c>
      <c r="N7" s="49" t="s">
        <v>23</v>
      </c>
      <c r="O7" s="50">
        <v>0</v>
      </c>
      <c r="P7" s="65"/>
      <c r="Q7" s="48" t="s">
        <v>21</v>
      </c>
      <c r="R7" s="49" t="s">
        <v>225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5227101</v>
      </c>
      <c r="AB7" s="25">
        <v>5227206</v>
      </c>
      <c r="AC7" s="25">
        <v>5227301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226</v>
      </c>
      <c r="C8" s="47">
        <v>1300</v>
      </c>
      <c r="D8" s="64"/>
      <c r="E8" s="45">
        <v>7</v>
      </c>
      <c r="F8" s="46" t="s">
        <v>226</v>
      </c>
      <c r="G8" s="47">
        <v>1200</v>
      </c>
      <c r="H8" s="64"/>
      <c r="I8" s="45">
        <v>3</v>
      </c>
      <c r="J8" s="46" t="s">
        <v>227</v>
      </c>
      <c r="K8" s="47">
        <v>2250</v>
      </c>
      <c r="L8" s="64"/>
      <c r="M8" s="45">
        <v>5</v>
      </c>
      <c r="N8" s="46" t="s">
        <v>228</v>
      </c>
      <c r="O8" s="47">
        <v>250</v>
      </c>
      <c r="P8" s="64"/>
      <c r="Q8" s="45">
        <v>5</v>
      </c>
      <c r="R8" s="46" t="s">
        <v>229</v>
      </c>
      <c r="S8" s="47">
        <v>100</v>
      </c>
      <c r="T8" s="64"/>
      <c r="U8" s="45">
        <v>2</v>
      </c>
      <c r="V8" s="46" t="s">
        <v>230</v>
      </c>
      <c r="W8" s="47">
        <v>200</v>
      </c>
      <c r="X8" s="64"/>
      <c r="AA8" s="25">
        <v>5221004</v>
      </c>
      <c r="AB8" s="25">
        <v>5222007</v>
      </c>
      <c r="AC8" s="25">
        <v>5223003</v>
      </c>
      <c r="AD8" s="25">
        <v>5224005</v>
      </c>
      <c r="AE8" s="25">
        <v>5225005</v>
      </c>
      <c r="AF8" s="25">
        <v>5226002</v>
      </c>
    </row>
    <row r="9" spans="1:32" ht="15" customHeight="1" x14ac:dyDescent="0.15">
      <c r="A9" s="48" t="s">
        <v>19</v>
      </c>
      <c r="B9" s="49" t="s">
        <v>22</v>
      </c>
      <c r="C9" s="50">
        <v>600</v>
      </c>
      <c r="D9" s="65"/>
      <c r="E9" s="48" t="s">
        <v>19</v>
      </c>
      <c r="F9" s="49" t="s">
        <v>22</v>
      </c>
      <c r="G9" s="50">
        <v>350</v>
      </c>
      <c r="H9" s="65"/>
      <c r="I9" s="48" t="s">
        <v>19</v>
      </c>
      <c r="J9" s="49" t="s">
        <v>38</v>
      </c>
      <c r="K9" s="50">
        <v>600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5227104</v>
      </c>
      <c r="AB9" s="25">
        <v>5227207</v>
      </c>
      <c r="AC9" s="25">
        <v>5227303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231</v>
      </c>
      <c r="C10" s="47">
        <v>1200</v>
      </c>
      <c r="D10" s="64"/>
      <c r="E10" s="45">
        <v>10</v>
      </c>
      <c r="F10" s="46" t="s">
        <v>232</v>
      </c>
      <c r="G10" s="47">
        <v>400</v>
      </c>
      <c r="H10" s="64"/>
      <c r="I10" s="45">
        <v>5</v>
      </c>
      <c r="J10" s="46" t="s">
        <v>233</v>
      </c>
      <c r="K10" s="47">
        <v>3750</v>
      </c>
      <c r="L10" s="64"/>
      <c r="M10" s="45">
        <v>7</v>
      </c>
      <c r="N10" s="46" t="s">
        <v>234</v>
      </c>
      <c r="O10" s="47">
        <v>200</v>
      </c>
      <c r="P10" s="64"/>
      <c r="Q10" s="45">
        <v>6</v>
      </c>
      <c r="R10" s="46" t="s">
        <v>235</v>
      </c>
      <c r="S10" s="47">
        <v>100</v>
      </c>
      <c r="T10" s="64"/>
      <c r="U10" s="45">
        <v>3</v>
      </c>
      <c r="V10" s="46" t="s">
        <v>236</v>
      </c>
      <c r="W10" s="47">
        <v>100</v>
      </c>
      <c r="X10" s="64"/>
      <c r="AA10" s="25">
        <v>5221005</v>
      </c>
      <c r="AB10" s="25">
        <v>5222010</v>
      </c>
      <c r="AC10" s="25">
        <v>5223005</v>
      </c>
      <c r="AD10" s="25">
        <v>5224007</v>
      </c>
      <c r="AE10" s="25">
        <v>5225006</v>
      </c>
      <c r="AF10" s="25">
        <v>5226003</v>
      </c>
    </row>
    <row r="11" spans="1:32" ht="15" customHeight="1" x14ac:dyDescent="0.15">
      <c r="A11" s="48" t="s">
        <v>19</v>
      </c>
      <c r="B11" s="49" t="s">
        <v>237</v>
      </c>
      <c r="C11" s="50">
        <v>700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800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5227105</v>
      </c>
      <c r="AB11" s="25">
        <v>0</v>
      </c>
      <c r="AC11" s="25">
        <v>5227305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10</v>
      </c>
      <c r="B12" s="46" t="s">
        <v>238</v>
      </c>
      <c r="C12" s="47">
        <v>1800</v>
      </c>
      <c r="D12" s="64"/>
      <c r="E12" s="45">
        <v>11</v>
      </c>
      <c r="F12" s="46" t="s">
        <v>239</v>
      </c>
      <c r="G12" s="47">
        <v>1400</v>
      </c>
      <c r="H12" s="64"/>
      <c r="I12" s="45">
        <v>8</v>
      </c>
      <c r="J12" s="46" t="s">
        <v>226</v>
      </c>
      <c r="K12" s="47">
        <v>3900</v>
      </c>
      <c r="L12" s="64"/>
      <c r="M12" s="45">
        <v>11</v>
      </c>
      <c r="N12" s="46" t="s">
        <v>241</v>
      </c>
      <c r="O12" s="47">
        <v>200</v>
      </c>
      <c r="P12" s="64"/>
      <c r="Q12" s="45">
        <v>8</v>
      </c>
      <c r="R12" s="46" t="s">
        <v>242</v>
      </c>
      <c r="S12" s="47">
        <v>100</v>
      </c>
      <c r="T12" s="64"/>
      <c r="U12" s="45">
        <v>4</v>
      </c>
      <c r="V12" s="46" t="s">
        <v>235</v>
      </c>
      <c r="W12" s="47">
        <v>250</v>
      </c>
      <c r="X12" s="64"/>
      <c r="AA12" s="25">
        <v>5221010</v>
      </c>
      <c r="AB12" s="25">
        <v>5222011</v>
      </c>
      <c r="AC12" s="25">
        <v>5223007</v>
      </c>
      <c r="AD12" s="25">
        <v>5224011</v>
      </c>
      <c r="AE12" s="25">
        <v>5225008</v>
      </c>
      <c r="AF12" s="25">
        <v>5226004</v>
      </c>
    </row>
    <row r="13" spans="1:32" ht="15" customHeight="1" x14ac:dyDescent="0.15">
      <c r="A13" s="48" t="s">
        <v>19</v>
      </c>
      <c r="B13" s="49" t="s">
        <v>20</v>
      </c>
      <c r="C13" s="50">
        <v>500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22</v>
      </c>
      <c r="K13" s="50">
        <v>1000</v>
      </c>
      <c r="L13" s="65"/>
      <c r="M13" s="48" t="s">
        <v>21</v>
      </c>
      <c r="N13" s="49" t="s">
        <v>243</v>
      </c>
      <c r="O13" s="50">
        <v>0</v>
      </c>
      <c r="P13" s="65"/>
      <c r="Q13" s="48" t="s">
        <v>21</v>
      </c>
      <c r="R13" s="49" t="s">
        <v>22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5227110</v>
      </c>
      <c r="AB13" s="25">
        <v>0</v>
      </c>
      <c r="AC13" s="25">
        <v>5227307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11</v>
      </c>
      <c r="B14" s="46" t="s">
        <v>232</v>
      </c>
      <c r="C14" s="47">
        <v>2100</v>
      </c>
      <c r="D14" s="64"/>
      <c r="E14" s="45">
        <v>13</v>
      </c>
      <c r="F14" s="46" t="s">
        <v>234</v>
      </c>
      <c r="G14" s="47">
        <v>150</v>
      </c>
      <c r="H14" s="64"/>
      <c r="I14" s="45">
        <v>9</v>
      </c>
      <c r="J14" s="46" t="s">
        <v>246</v>
      </c>
      <c r="K14" s="47">
        <v>3100</v>
      </c>
      <c r="L14" s="64"/>
      <c r="M14" s="45">
        <v>12</v>
      </c>
      <c r="N14" s="46" t="s">
        <v>223</v>
      </c>
      <c r="O14" s="47">
        <v>150</v>
      </c>
      <c r="P14" s="64"/>
      <c r="Q14" s="45">
        <v>10</v>
      </c>
      <c r="R14" s="46" t="s">
        <v>234</v>
      </c>
      <c r="S14" s="47">
        <v>50</v>
      </c>
      <c r="T14" s="64"/>
      <c r="U14" s="45">
        <v>6</v>
      </c>
      <c r="V14" s="46" t="s">
        <v>234</v>
      </c>
      <c r="W14" s="47">
        <v>450</v>
      </c>
      <c r="X14" s="64"/>
      <c r="AA14" s="25">
        <v>5221011</v>
      </c>
      <c r="AB14" s="25">
        <v>5222013</v>
      </c>
      <c r="AC14" s="25">
        <v>5223008</v>
      </c>
      <c r="AD14" s="25">
        <v>5224012</v>
      </c>
      <c r="AE14" s="25">
        <v>5225010</v>
      </c>
      <c r="AF14" s="25">
        <v>5226006</v>
      </c>
    </row>
    <row r="15" spans="1:32" ht="15" customHeight="1" x14ac:dyDescent="0.15">
      <c r="A15" s="48" t="s">
        <v>19</v>
      </c>
      <c r="B15" s="49" t="s">
        <v>20</v>
      </c>
      <c r="C15" s="50">
        <v>800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19</v>
      </c>
      <c r="J15" s="49" t="s">
        <v>20</v>
      </c>
      <c r="K15" s="50">
        <v>500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5227111</v>
      </c>
      <c r="AB15" s="25">
        <v>0</v>
      </c>
      <c r="AC15" s="25">
        <v>5227308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13</v>
      </c>
      <c r="B16" s="46" t="s">
        <v>244</v>
      </c>
      <c r="C16" s="47">
        <v>1900</v>
      </c>
      <c r="D16" s="64"/>
      <c r="E16" s="45">
        <v>14</v>
      </c>
      <c r="F16" s="46" t="s">
        <v>245</v>
      </c>
      <c r="G16" s="47">
        <v>50</v>
      </c>
      <c r="H16" s="64"/>
      <c r="I16" s="45">
        <v>10</v>
      </c>
      <c r="J16" s="46" t="s">
        <v>232</v>
      </c>
      <c r="K16" s="47">
        <v>3450</v>
      </c>
      <c r="L16" s="64"/>
      <c r="M16" s="45">
        <v>19</v>
      </c>
      <c r="N16" s="46" t="s">
        <v>247</v>
      </c>
      <c r="O16" s="47">
        <v>100</v>
      </c>
      <c r="P16" s="64"/>
      <c r="Q16" s="45">
        <v>11</v>
      </c>
      <c r="R16" s="46" t="s">
        <v>248</v>
      </c>
      <c r="S16" s="47">
        <v>150</v>
      </c>
      <c r="T16" s="64"/>
      <c r="U16" s="45">
        <v>8</v>
      </c>
      <c r="V16" s="46" t="s">
        <v>249</v>
      </c>
      <c r="W16" s="47">
        <v>250</v>
      </c>
      <c r="X16" s="64"/>
      <c r="AA16" s="25">
        <v>5221013</v>
      </c>
      <c r="AB16" s="25">
        <v>5222014</v>
      </c>
      <c r="AC16" s="25">
        <v>5223009</v>
      </c>
      <c r="AD16" s="25">
        <v>5224019</v>
      </c>
      <c r="AE16" s="25">
        <v>5225011</v>
      </c>
      <c r="AF16" s="25">
        <v>5226008</v>
      </c>
    </row>
    <row r="17" spans="1:32" ht="15" customHeight="1" x14ac:dyDescent="0.15">
      <c r="A17" s="48" t="s">
        <v>19</v>
      </c>
      <c r="B17" s="49" t="s">
        <v>20</v>
      </c>
      <c r="C17" s="50">
        <v>450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19</v>
      </c>
      <c r="J17" s="49" t="s">
        <v>20</v>
      </c>
      <c r="K17" s="50">
        <v>550</v>
      </c>
      <c r="L17" s="65"/>
      <c r="M17" s="48" t="s">
        <v>21</v>
      </c>
      <c r="N17" s="49" t="s">
        <v>240</v>
      </c>
      <c r="O17" s="50">
        <v>0</v>
      </c>
      <c r="P17" s="65"/>
      <c r="Q17" s="48" t="s">
        <v>21</v>
      </c>
      <c r="R17" s="49" t="s">
        <v>23</v>
      </c>
      <c r="S17" s="50">
        <v>0</v>
      </c>
      <c r="T17" s="65"/>
      <c r="U17" s="48" t="s">
        <v>21</v>
      </c>
      <c r="V17" s="49" t="s">
        <v>41</v>
      </c>
      <c r="W17" s="50">
        <v>0</v>
      </c>
      <c r="X17" s="65"/>
      <c r="AA17" s="25">
        <v>5227113</v>
      </c>
      <c r="AB17" s="25">
        <v>0</v>
      </c>
      <c r="AC17" s="25">
        <v>5227309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14</v>
      </c>
      <c r="B18" s="46" t="s">
        <v>250</v>
      </c>
      <c r="C18" s="47">
        <v>2950</v>
      </c>
      <c r="D18" s="64"/>
      <c r="E18" s="45">
        <v>16</v>
      </c>
      <c r="F18" s="46" t="s">
        <v>249</v>
      </c>
      <c r="G18" s="47">
        <v>150</v>
      </c>
      <c r="H18" s="64"/>
      <c r="I18" s="45">
        <v>11</v>
      </c>
      <c r="J18" s="46" t="s">
        <v>252</v>
      </c>
      <c r="K18" s="47">
        <v>1600</v>
      </c>
      <c r="L18" s="64"/>
      <c r="M18" s="45">
        <v>20</v>
      </c>
      <c r="N18" s="46" t="s">
        <v>249</v>
      </c>
      <c r="O18" s="47">
        <v>200</v>
      </c>
      <c r="P18" s="64"/>
      <c r="Q18" s="45">
        <v>12</v>
      </c>
      <c r="R18" s="46" t="s">
        <v>230</v>
      </c>
      <c r="S18" s="47">
        <v>50</v>
      </c>
      <c r="T18" s="64"/>
      <c r="U18" s="45">
        <v>13</v>
      </c>
      <c r="V18" s="46" t="s">
        <v>254</v>
      </c>
      <c r="W18" s="47">
        <v>150</v>
      </c>
      <c r="X18" s="64"/>
      <c r="AA18" s="25">
        <v>5221014</v>
      </c>
      <c r="AB18" s="25">
        <v>5222016</v>
      </c>
      <c r="AC18" s="25">
        <v>5223010</v>
      </c>
      <c r="AD18" s="25">
        <v>5224020</v>
      </c>
      <c r="AE18" s="25">
        <v>5225012</v>
      </c>
      <c r="AF18" s="25">
        <v>5226010</v>
      </c>
    </row>
    <row r="19" spans="1:32" ht="15" customHeight="1" x14ac:dyDescent="0.15">
      <c r="A19" s="48" t="s">
        <v>19</v>
      </c>
      <c r="B19" s="49" t="s">
        <v>243</v>
      </c>
      <c r="C19" s="50">
        <v>950</v>
      </c>
      <c r="D19" s="65"/>
      <c r="E19" s="48" t="s">
        <v>21</v>
      </c>
      <c r="F19" s="49" t="s">
        <v>41</v>
      </c>
      <c r="G19" s="50">
        <v>0</v>
      </c>
      <c r="H19" s="65"/>
      <c r="I19" s="48" t="s">
        <v>19</v>
      </c>
      <c r="J19" s="49" t="s">
        <v>20</v>
      </c>
      <c r="K19" s="50">
        <v>400</v>
      </c>
      <c r="L19" s="65"/>
      <c r="M19" s="48" t="s">
        <v>21</v>
      </c>
      <c r="N19" s="49" t="s">
        <v>23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24</v>
      </c>
      <c r="W19" s="50">
        <v>0</v>
      </c>
      <c r="X19" s="65"/>
      <c r="AA19" s="25">
        <v>5227114</v>
      </c>
      <c r="AB19" s="25">
        <v>0</v>
      </c>
      <c r="AC19" s="25">
        <v>5227310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15</v>
      </c>
      <c r="B20" s="46" t="s">
        <v>251</v>
      </c>
      <c r="C20" s="47">
        <v>500</v>
      </c>
      <c r="D20" s="64"/>
      <c r="E20" s="45">
        <v>17</v>
      </c>
      <c r="F20" s="46" t="s">
        <v>230</v>
      </c>
      <c r="G20" s="47">
        <v>150</v>
      </c>
      <c r="H20" s="64"/>
      <c r="I20" s="45">
        <v>12</v>
      </c>
      <c r="J20" s="46" t="s">
        <v>239</v>
      </c>
      <c r="K20" s="47">
        <v>1450</v>
      </c>
      <c r="L20" s="64"/>
      <c r="M20" s="45">
        <v>23</v>
      </c>
      <c r="N20" s="46" t="s">
        <v>253</v>
      </c>
      <c r="O20" s="47">
        <v>150</v>
      </c>
      <c r="P20" s="64"/>
      <c r="Q20" s="45">
        <v>21</v>
      </c>
      <c r="R20" s="46" t="s">
        <v>241</v>
      </c>
      <c r="S20" s="47">
        <v>50</v>
      </c>
      <c r="T20" s="64"/>
      <c r="U20" s="45">
        <v>18</v>
      </c>
      <c r="V20" s="46" t="s">
        <v>222</v>
      </c>
      <c r="W20" s="47">
        <v>50</v>
      </c>
      <c r="X20" s="64"/>
      <c r="AA20" s="25">
        <v>5221015</v>
      </c>
      <c r="AB20" s="25">
        <v>5222017</v>
      </c>
      <c r="AC20" s="25">
        <v>5223011</v>
      </c>
      <c r="AD20" s="25">
        <v>5224023</v>
      </c>
      <c r="AE20" s="25">
        <v>5225014</v>
      </c>
      <c r="AF20" s="25">
        <v>5226013</v>
      </c>
    </row>
    <row r="21" spans="1:32" ht="15" customHeight="1" x14ac:dyDescent="0.15">
      <c r="A21" s="48" t="s">
        <v>19</v>
      </c>
      <c r="B21" s="49" t="s">
        <v>20</v>
      </c>
      <c r="C21" s="50">
        <v>300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19</v>
      </c>
      <c r="J21" s="49" t="s">
        <v>20</v>
      </c>
      <c r="K21" s="50">
        <v>500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243</v>
      </c>
      <c r="S21" s="50">
        <v>0</v>
      </c>
      <c r="T21" s="65"/>
      <c r="U21" s="48" t="s">
        <v>21</v>
      </c>
      <c r="V21" s="49" t="s">
        <v>225</v>
      </c>
      <c r="W21" s="50">
        <v>0</v>
      </c>
      <c r="X21" s="65"/>
      <c r="AA21" s="25">
        <v>5227115</v>
      </c>
      <c r="AB21" s="25">
        <v>0</v>
      </c>
      <c r="AC21" s="25">
        <v>5227311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20</v>
      </c>
      <c r="B22" s="46" t="s">
        <v>255</v>
      </c>
      <c r="C22" s="47">
        <v>750</v>
      </c>
      <c r="D22" s="64"/>
      <c r="E22" s="45">
        <v>19</v>
      </c>
      <c r="F22" s="46" t="s">
        <v>256</v>
      </c>
      <c r="G22" s="47">
        <v>150</v>
      </c>
      <c r="H22" s="64"/>
      <c r="I22" s="45">
        <v>15</v>
      </c>
      <c r="J22" s="46" t="s">
        <v>260</v>
      </c>
      <c r="K22" s="47">
        <v>750</v>
      </c>
      <c r="L22" s="64"/>
      <c r="M22" s="45">
        <v>25</v>
      </c>
      <c r="N22" s="46" t="s">
        <v>249</v>
      </c>
      <c r="O22" s="47">
        <v>50</v>
      </c>
      <c r="P22" s="64"/>
      <c r="Q22" s="45">
        <v>27</v>
      </c>
      <c r="R22" s="46" t="s">
        <v>256</v>
      </c>
      <c r="S22" s="47">
        <v>50</v>
      </c>
      <c r="T22" s="64"/>
      <c r="U22" s="45">
        <v>20</v>
      </c>
      <c r="V22" s="46" t="s">
        <v>249</v>
      </c>
      <c r="W22" s="47">
        <v>400</v>
      </c>
      <c r="X22" s="64"/>
      <c r="AA22" s="25">
        <v>5221020</v>
      </c>
      <c r="AB22" s="25">
        <v>5222019</v>
      </c>
      <c r="AC22" s="25">
        <v>5223012</v>
      </c>
      <c r="AD22" s="25">
        <v>5224025</v>
      </c>
      <c r="AE22" s="25">
        <v>5225021</v>
      </c>
      <c r="AF22" s="25">
        <v>5226018</v>
      </c>
    </row>
    <row r="23" spans="1:32" ht="15" customHeight="1" x14ac:dyDescent="0.15">
      <c r="A23" s="48" t="s">
        <v>19</v>
      </c>
      <c r="B23" s="49" t="s">
        <v>257</v>
      </c>
      <c r="C23" s="50">
        <v>950</v>
      </c>
      <c r="D23" s="65"/>
      <c r="E23" s="48" t="s">
        <v>21</v>
      </c>
      <c r="F23" s="49" t="s">
        <v>258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41</v>
      </c>
      <c r="O23" s="50">
        <v>0</v>
      </c>
      <c r="P23" s="65"/>
      <c r="Q23" s="48" t="s">
        <v>21</v>
      </c>
      <c r="R23" s="49" t="s">
        <v>258</v>
      </c>
      <c r="S23" s="50">
        <v>0</v>
      </c>
      <c r="T23" s="65"/>
      <c r="U23" s="48" t="s">
        <v>21</v>
      </c>
      <c r="V23" s="49" t="s">
        <v>23</v>
      </c>
      <c r="W23" s="50">
        <v>0</v>
      </c>
      <c r="X23" s="65"/>
      <c r="AA23" s="25">
        <v>5227120</v>
      </c>
      <c r="AB23" s="25">
        <v>0</v>
      </c>
      <c r="AC23" s="25">
        <v>5227312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>
        <v>80</v>
      </c>
      <c r="B24" s="46" t="s">
        <v>259</v>
      </c>
      <c r="C24" s="47">
        <v>900</v>
      </c>
      <c r="D24" s="64"/>
      <c r="E24" s="45">
        <v>20</v>
      </c>
      <c r="F24" s="46" t="s">
        <v>241</v>
      </c>
      <c r="G24" s="47">
        <v>50</v>
      </c>
      <c r="H24" s="64"/>
      <c r="I24" s="45">
        <v>80</v>
      </c>
      <c r="J24" s="46" t="s">
        <v>259</v>
      </c>
      <c r="K24" s="47">
        <v>1900</v>
      </c>
      <c r="L24" s="64"/>
      <c r="M24" s="45">
        <v>26</v>
      </c>
      <c r="N24" s="46" t="s">
        <v>222</v>
      </c>
      <c r="O24" s="47">
        <v>50</v>
      </c>
      <c r="P24" s="64"/>
      <c r="Q24" s="45">
        <v>28</v>
      </c>
      <c r="R24" s="46" t="s">
        <v>249</v>
      </c>
      <c r="S24" s="47">
        <v>50</v>
      </c>
      <c r="T24" s="64"/>
      <c r="U24" s="45">
        <v>21</v>
      </c>
      <c r="V24" s="46" t="s">
        <v>241</v>
      </c>
      <c r="W24" s="47">
        <v>150</v>
      </c>
      <c r="X24" s="64"/>
      <c r="AA24" s="25">
        <v>5221080</v>
      </c>
      <c r="AB24" s="25">
        <v>5222080</v>
      </c>
      <c r="AC24" s="25">
        <v>5223015</v>
      </c>
      <c r="AD24" s="25">
        <v>5224026</v>
      </c>
      <c r="AE24" s="25">
        <v>5225027</v>
      </c>
      <c r="AF24" s="25">
        <v>5226020</v>
      </c>
    </row>
    <row r="25" spans="1:32" ht="15" customHeight="1" x14ac:dyDescent="0.15">
      <c r="A25" s="48" t="s">
        <v>19</v>
      </c>
      <c r="B25" s="49" t="s">
        <v>20</v>
      </c>
      <c r="C25" s="50">
        <v>2300</v>
      </c>
      <c r="D25" s="65"/>
      <c r="E25" s="48" t="s">
        <v>21</v>
      </c>
      <c r="F25" s="49" t="s">
        <v>243</v>
      </c>
      <c r="G25" s="50">
        <v>0</v>
      </c>
      <c r="H25" s="65"/>
      <c r="I25" s="48" t="s">
        <v>21</v>
      </c>
      <c r="J25" s="49" t="s">
        <v>20</v>
      </c>
      <c r="K25" s="50">
        <v>0</v>
      </c>
      <c r="L25" s="65"/>
      <c r="M25" s="48" t="s">
        <v>21</v>
      </c>
      <c r="N25" s="49" t="s">
        <v>225</v>
      </c>
      <c r="O25" s="50">
        <v>0</v>
      </c>
      <c r="P25" s="65"/>
      <c r="Q25" s="48" t="s">
        <v>21</v>
      </c>
      <c r="R25" s="49" t="s">
        <v>23</v>
      </c>
      <c r="S25" s="50">
        <v>0</v>
      </c>
      <c r="T25" s="65"/>
      <c r="U25" s="48" t="s">
        <v>21</v>
      </c>
      <c r="V25" s="49" t="s">
        <v>243</v>
      </c>
      <c r="W25" s="50">
        <v>0</v>
      </c>
      <c r="X25" s="65"/>
      <c r="AA25" s="25">
        <v>5227180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>
        <v>81</v>
      </c>
      <c r="B26" s="46" t="s">
        <v>261</v>
      </c>
      <c r="C26" s="47">
        <v>250</v>
      </c>
      <c r="D26" s="64"/>
      <c r="E26" s="45">
        <v>80</v>
      </c>
      <c r="F26" s="46" t="s">
        <v>259</v>
      </c>
      <c r="G26" s="47">
        <v>250</v>
      </c>
      <c r="H26" s="64"/>
      <c r="I26" s="45">
        <v>81</v>
      </c>
      <c r="J26" s="46" t="s">
        <v>261</v>
      </c>
      <c r="K26" s="47">
        <v>400</v>
      </c>
      <c r="L26" s="64"/>
      <c r="M26" s="45">
        <v>27</v>
      </c>
      <c r="N26" s="46" t="s">
        <v>256</v>
      </c>
      <c r="O26" s="47">
        <v>150</v>
      </c>
      <c r="P26" s="64"/>
      <c r="Q26" s="45">
        <v>29</v>
      </c>
      <c r="R26" s="46" t="s">
        <v>262</v>
      </c>
      <c r="S26" s="47">
        <v>50</v>
      </c>
      <c r="T26" s="64"/>
      <c r="U26" s="45">
        <v>22</v>
      </c>
      <c r="V26" s="46" t="s">
        <v>263</v>
      </c>
      <c r="W26" s="47">
        <v>100</v>
      </c>
      <c r="X26" s="64"/>
      <c r="AA26" s="25">
        <v>5221081</v>
      </c>
      <c r="AB26" s="25">
        <v>5222081</v>
      </c>
      <c r="AC26" s="25">
        <v>5223080</v>
      </c>
      <c r="AD26" s="25">
        <v>5224027</v>
      </c>
      <c r="AE26" s="25">
        <v>5225028</v>
      </c>
      <c r="AF26" s="25">
        <v>5226021</v>
      </c>
    </row>
    <row r="27" spans="1:32" ht="15" customHeight="1" x14ac:dyDescent="0.15">
      <c r="A27" s="48" t="s">
        <v>19</v>
      </c>
      <c r="B27" s="49" t="s">
        <v>20</v>
      </c>
      <c r="C27" s="50">
        <v>700</v>
      </c>
      <c r="D27" s="65"/>
      <c r="E27" s="48" t="s">
        <v>21</v>
      </c>
      <c r="F27" s="49" t="s">
        <v>20</v>
      </c>
      <c r="G27" s="50">
        <v>0</v>
      </c>
      <c r="H27" s="65"/>
      <c r="I27" s="48" t="s">
        <v>21</v>
      </c>
      <c r="J27" s="49" t="s">
        <v>20</v>
      </c>
      <c r="K27" s="50">
        <v>0</v>
      </c>
      <c r="L27" s="65"/>
      <c r="M27" s="48" t="s">
        <v>21</v>
      </c>
      <c r="N27" s="49" t="s">
        <v>258</v>
      </c>
      <c r="O27" s="50">
        <v>0</v>
      </c>
      <c r="P27" s="65"/>
      <c r="Q27" s="48" t="s">
        <v>21</v>
      </c>
      <c r="R27" s="49" t="s">
        <v>264</v>
      </c>
      <c r="S27" s="50">
        <v>0</v>
      </c>
      <c r="T27" s="65"/>
      <c r="U27" s="48" t="s">
        <v>21</v>
      </c>
      <c r="V27" s="49" t="s">
        <v>20</v>
      </c>
      <c r="W27" s="50">
        <v>0</v>
      </c>
      <c r="X27" s="65"/>
      <c r="AA27" s="25">
        <v>5227181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>
        <v>0</v>
      </c>
      <c r="B28" s="46" t="s">
        <v>20</v>
      </c>
      <c r="C28" s="47">
        <v>0</v>
      </c>
      <c r="D28" s="64"/>
      <c r="E28" s="45">
        <v>81</v>
      </c>
      <c r="F28" s="46" t="s">
        <v>261</v>
      </c>
      <c r="G28" s="47">
        <v>100</v>
      </c>
      <c r="H28" s="64"/>
      <c r="I28" s="45">
        <v>0</v>
      </c>
      <c r="J28" s="46" t="s">
        <v>20</v>
      </c>
      <c r="K28" s="47">
        <v>0</v>
      </c>
      <c r="L28" s="64"/>
      <c r="M28" s="45">
        <v>80</v>
      </c>
      <c r="N28" s="46" t="s">
        <v>259</v>
      </c>
      <c r="O28" s="47">
        <v>400</v>
      </c>
      <c r="P28" s="64"/>
      <c r="Q28" s="45">
        <v>30</v>
      </c>
      <c r="R28" s="46" t="s">
        <v>247</v>
      </c>
      <c r="S28" s="47">
        <v>50</v>
      </c>
      <c r="T28" s="64"/>
      <c r="U28" s="45">
        <v>23</v>
      </c>
      <c r="V28" s="46" t="s">
        <v>256</v>
      </c>
      <c r="W28" s="47">
        <v>100</v>
      </c>
      <c r="X28" s="64"/>
      <c r="AA28" s="25">
        <v>0</v>
      </c>
      <c r="AB28" s="25">
        <v>5222082</v>
      </c>
      <c r="AC28" s="25">
        <v>5223081</v>
      </c>
      <c r="AD28" s="25">
        <v>5224080</v>
      </c>
      <c r="AE28" s="25">
        <v>5225029</v>
      </c>
      <c r="AF28" s="25">
        <v>5226022</v>
      </c>
    </row>
    <row r="29" spans="1:32" ht="15" customHeight="1" x14ac:dyDescent="0.15">
      <c r="A29" s="48" t="s">
        <v>21</v>
      </c>
      <c r="B29" s="49" t="s">
        <v>20</v>
      </c>
      <c r="C29" s="50">
        <v>0</v>
      </c>
      <c r="D29" s="65"/>
      <c r="E29" s="48" t="s">
        <v>21</v>
      </c>
      <c r="F29" s="49" t="s">
        <v>20</v>
      </c>
      <c r="G29" s="50">
        <v>0</v>
      </c>
      <c r="H29" s="65"/>
      <c r="I29" s="48" t="s">
        <v>21</v>
      </c>
      <c r="J29" s="49" t="s">
        <v>20</v>
      </c>
      <c r="K29" s="50">
        <v>0</v>
      </c>
      <c r="L29" s="65"/>
      <c r="M29" s="48" t="s">
        <v>21</v>
      </c>
      <c r="N29" s="49" t="s">
        <v>20</v>
      </c>
      <c r="O29" s="50">
        <v>0</v>
      </c>
      <c r="P29" s="65"/>
      <c r="Q29" s="48" t="s">
        <v>21</v>
      </c>
      <c r="R29" s="49" t="s">
        <v>240</v>
      </c>
      <c r="S29" s="50">
        <v>0</v>
      </c>
      <c r="T29" s="65"/>
      <c r="U29" s="48" t="s">
        <v>21</v>
      </c>
      <c r="V29" s="49" t="s">
        <v>258</v>
      </c>
      <c r="W29" s="50">
        <v>0</v>
      </c>
      <c r="X29" s="65"/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</row>
    <row r="30" spans="1:32" ht="15" customHeight="1" x14ac:dyDescent="0.15">
      <c r="A30" s="45">
        <v>0</v>
      </c>
      <c r="B30" s="46" t="s">
        <v>20</v>
      </c>
      <c r="C30" s="47">
        <v>0</v>
      </c>
      <c r="D30" s="64"/>
      <c r="E30" s="45">
        <v>83</v>
      </c>
      <c r="F30" s="46" t="s">
        <v>223</v>
      </c>
      <c r="G30" s="47">
        <v>150</v>
      </c>
      <c r="H30" s="64"/>
      <c r="I30" s="45">
        <v>0</v>
      </c>
      <c r="J30" s="46" t="s">
        <v>20</v>
      </c>
      <c r="K30" s="47">
        <v>0</v>
      </c>
      <c r="L30" s="64"/>
      <c r="M30" s="45">
        <v>81</v>
      </c>
      <c r="N30" s="46" t="s">
        <v>261</v>
      </c>
      <c r="O30" s="47">
        <v>50</v>
      </c>
      <c r="P30" s="64"/>
      <c r="Q30" s="45">
        <v>80</v>
      </c>
      <c r="R30" s="46" t="s">
        <v>259</v>
      </c>
      <c r="S30" s="47">
        <v>150</v>
      </c>
      <c r="T30" s="64"/>
      <c r="U30" s="45">
        <v>80</v>
      </c>
      <c r="V30" s="46" t="s">
        <v>259</v>
      </c>
      <c r="W30" s="47">
        <v>250</v>
      </c>
      <c r="X30" s="64"/>
      <c r="AA30" s="25">
        <v>0</v>
      </c>
      <c r="AB30" s="25">
        <v>5222083</v>
      </c>
      <c r="AC30" s="25">
        <v>0</v>
      </c>
      <c r="AD30" s="25">
        <v>5224081</v>
      </c>
      <c r="AE30" s="25">
        <v>5225080</v>
      </c>
      <c r="AF30" s="25">
        <v>5226023</v>
      </c>
    </row>
    <row r="31" spans="1:32" ht="15" customHeight="1" x14ac:dyDescent="0.15">
      <c r="A31" s="48" t="s">
        <v>21</v>
      </c>
      <c r="B31" s="49" t="s">
        <v>20</v>
      </c>
      <c r="C31" s="50">
        <v>0</v>
      </c>
      <c r="D31" s="65"/>
      <c r="E31" s="48" t="s">
        <v>21</v>
      </c>
      <c r="F31" s="49" t="s">
        <v>20</v>
      </c>
      <c r="G31" s="50">
        <v>0</v>
      </c>
      <c r="H31" s="65"/>
      <c r="I31" s="48" t="s">
        <v>21</v>
      </c>
      <c r="J31" s="49" t="s">
        <v>20</v>
      </c>
      <c r="K31" s="50">
        <v>0</v>
      </c>
      <c r="L31" s="65"/>
      <c r="M31" s="48" t="s">
        <v>21</v>
      </c>
      <c r="N31" s="49" t="s">
        <v>20</v>
      </c>
      <c r="O31" s="50">
        <v>0</v>
      </c>
      <c r="P31" s="65"/>
      <c r="Q31" s="48" t="s">
        <v>21</v>
      </c>
      <c r="R31" s="49" t="s">
        <v>20</v>
      </c>
      <c r="S31" s="50">
        <v>0</v>
      </c>
      <c r="T31" s="65"/>
      <c r="U31" s="48" t="s">
        <v>21</v>
      </c>
      <c r="V31" s="49" t="s">
        <v>20</v>
      </c>
      <c r="W31" s="50">
        <v>0</v>
      </c>
      <c r="X31" s="65"/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0</v>
      </c>
    </row>
    <row r="32" spans="1:32" ht="15" customHeight="1" x14ac:dyDescent="0.15">
      <c r="A32" s="45">
        <v>0</v>
      </c>
      <c r="B32" s="46" t="s">
        <v>20</v>
      </c>
      <c r="C32" s="47">
        <v>0</v>
      </c>
      <c r="D32" s="64"/>
      <c r="E32" s="45">
        <v>84</v>
      </c>
      <c r="F32" s="46" t="s">
        <v>236</v>
      </c>
      <c r="G32" s="47">
        <v>100</v>
      </c>
      <c r="H32" s="64"/>
      <c r="I32" s="45">
        <v>0</v>
      </c>
      <c r="J32" s="46" t="s">
        <v>20</v>
      </c>
      <c r="K32" s="47">
        <v>0</v>
      </c>
      <c r="L32" s="64"/>
      <c r="M32" s="45">
        <v>82</v>
      </c>
      <c r="N32" s="46" t="s">
        <v>236</v>
      </c>
      <c r="O32" s="47">
        <v>100</v>
      </c>
      <c r="P32" s="64"/>
      <c r="Q32" s="45">
        <v>81</v>
      </c>
      <c r="R32" s="46" t="s">
        <v>261</v>
      </c>
      <c r="S32" s="47">
        <v>50</v>
      </c>
      <c r="T32" s="64"/>
      <c r="U32" s="45">
        <v>81</v>
      </c>
      <c r="V32" s="46" t="s">
        <v>261</v>
      </c>
      <c r="W32" s="47">
        <v>100</v>
      </c>
      <c r="X32" s="64"/>
      <c r="AA32" s="25">
        <v>0</v>
      </c>
      <c r="AB32" s="25">
        <v>5222084</v>
      </c>
      <c r="AC32" s="25">
        <v>0</v>
      </c>
      <c r="AD32" s="25">
        <v>5224082</v>
      </c>
      <c r="AE32" s="25">
        <v>5225081</v>
      </c>
      <c r="AF32" s="25">
        <v>5226080</v>
      </c>
    </row>
    <row r="33" spans="1:32" ht="15" customHeight="1" x14ac:dyDescent="0.15">
      <c r="A33" s="48" t="s">
        <v>21</v>
      </c>
      <c r="B33" s="49" t="s">
        <v>20</v>
      </c>
      <c r="C33" s="50">
        <v>0</v>
      </c>
      <c r="D33" s="65"/>
      <c r="E33" s="48" t="s">
        <v>21</v>
      </c>
      <c r="F33" s="49" t="s">
        <v>20</v>
      </c>
      <c r="G33" s="50">
        <v>0</v>
      </c>
      <c r="H33" s="65"/>
      <c r="I33" s="48" t="s">
        <v>21</v>
      </c>
      <c r="J33" s="49" t="s">
        <v>20</v>
      </c>
      <c r="K33" s="50">
        <v>0</v>
      </c>
      <c r="L33" s="65"/>
      <c r="M33" s="48" t="s">
        <v>21</v>
      </c>
      <c r="N33" s="49" t="s">
        <v>20</v>
      </c>
      <c r="O33" s="50">
        <v>0</v>
      </c>
      <c r="P33" s="65"/>
      <c r="Q33" s="48" t="s">
        <v>21</v>
      </c>
      <c r="R33" s="49" t="s">
        <v>20</v>
      </c>
      <c r="S33" s="50">
        <v>0</v>
      </c>
      <c r="T33" s="65"/>
      <c r="U33" s="48" t="s">
        <v>21</v>
      </c>
      <c r="V33" s="49" t="s">
        <v>20</v>
      </c>
      <c r="W33" s="50">
        <v>0</v>
      </c>
      <c r="X33" s="65"/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0</v>
      </c>
    </row>
    <row r="34" spans="1:32" ht="15" customHeight="1" x14ac:dyDescent="0.15">
      <c r="A34" s="45">
        <v>0</v>
      </c>
      <c r="B34" s="46" t="s">
        <v>20</v>
      </c>
      <c r="C34" s="47">
        <v>0</v>
      </c>
      <c r="D34" s="64"/>
      <c r="E34" s="45">
        <v>86</v>
      </c>
      <c r="F34" s="46" t="s">
        <v>262</v>
      </c>
      <c r="G34" s="47">
        <v>50</v>
      </c>
      <c r="H34" s="64"/>
      <c r="I34" s="45">
        <v>0</v>
      </c>
      <c r="J34" s="46" t="s">
        <v>20</v>
      </c>
      <c r="K34" s="47">
        <v>0</v>
      </c>
      <c r="L34" s="64"/>
      <c r="M34" s="45">
        <v>0</v>
      </c>
      <c r="N34" s="46" t="s">
        <v>20</v>
      </c>
      <c r="O34" s="47">
        <v>0</v>
      </c>
      <c r="P34" s="64"/>
      <c r="Q34" s="45">
        <v>82</v>
      </c>
      <c r="R34" s="46" t="s">
        <v>221</v>
      </c>
      <c r="S34" s="47">
        <v>100</v>
      </c>
      <c r="T34" s="64"/>
      <c r="U34" s="45">
        <v>0</v>
      </c>
      <c r="V34" s="46" t="s">
        <v>20</v>
      </c>
      <c r="W34" s="47">
        <v>0</v>
      </c>
      <c r="X34" s="64"/>
      <c r="AA34" s="25">
        <v>0</v>
      </c>
      <c r="AB34" s="25">
        <v>5222086</v>
      </c>
      <c r="AC34" s="25">
        <v>0</v>
      </c>
      <c r="AD34" s="25">
        <v>0</v>
      </c>
      <c r="AE34" s="25">
        <v>5225082</v>
      </c>
      <c r="AF34" s="25">
        <v>5226081</v>
      </c>
    </row>
    <row r="35" spans="1:32" ht="15" customHeight="1" x14ac:dyDescent="0.15">
      <c r="A35" s="48" t="s">
        <v>21</v>
      </c>
      <c r="B35" s="49" t="s">
        <v>20</v>
      </c>
      <c r="C35" s="50">
        <v>0</v>
      </c>
      <c r="D35" s="65"/>
      <c r="E35" s="48" t="s">
        <v>21</v>
      </c>
      <c r="F35" s="49" t="s">
        <v>264</v>
      </c>
      <c r="G35" s="50">
        <v>0</v>
      </c>
      <c r="H35" s="65"/>
      <c r="I35" s="48" t="s">
        <v>21</v>
      </c>
      <c r="J35" s="49" t="s">
        <v>20</v>
      </c>
      <c r="K35" s="50">
        <v>0</v>
      </c>
      <c r="L35" s="65"/>
      <c r="M35" s="48" t="s">
        <v>21</v>
      </c>
      <c r="N35" s="49" t="s">
        <v>20</v>
      </c>
      <c r="O35" s="50">
        <v>0</v>
      </c>
      <c r="P35" s="65"/>
      <c r="Q35" s="48" t="s">
        <v>21</v>
      </c>
      <c r="R35" s="49" t="s">
        <v>23</v>
      </c>
      <c r="S35" s="50">
        <v>0</v>
      </c>
      <c r="T35" s="65"/>
      <c r="U35" s="48" t="s">
        <v>21</v>
      </c>
      <c r="V35" s="49" t="s">
        <v>20</v>
      </c>
      <c r="W35" s="50">
        <v>0</v>
      </c>
      <c r="X35" s="65"/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</row>
    <row r="36" spans="1:32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32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32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32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32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32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32" ht="15" customHeight="1" x14ac:dyDescent="0.15">
      <c r="A42" s="55"/>
      <c r="B42" s="56" t="s">
        <v>706</v>
      </c>
      <c r="C42" s="37">
        <f>C6+C8+C10+C12+C14+C16+C18+C20+C22+C24+C26+C28+C30+C32+C34+C36+C38+C40</f>
        <v>16000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4550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24600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2200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1150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2850</v>
      </c>
      <c r="X42" s="57">
        <f>X6+X8+X10+X12+X14+X16+X18+X20+X22+X24+X26+X28+X30+X32+X34+X36+X38+X40</f>
        <v>0</v>
      </c>
    </row>
    <row r="43" spans="1:32" ht="15" customHeight="1" x14ac:dyDescent="0.15">
      <c r="A43" s="51"/>
      <c r="B43" s="58"/>
      <c r="C43" s="59">
        <f>C7+C9+C11+C13+C15+C17+C19+C21+C23+C25+C27+C29+C31+C33+C35+C37+C39+C41</f>
        <v>8850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500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4750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32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65450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32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32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32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32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35" priority="11">
      <formula>D6&lt;C6</formula>
    </cfRule>
    <cfRule type="expression" dxfId="334" priority="12">
      <formula>D6&gt;C6</formula>
    </cfRule>
  </conditionalFormatting>
  <conditionalFormatting sqref="H6:H41">
    <cfRule type="expression" dxfId="333" priority="9">
      <formula>H6&lt;G6</formula>
    </cfRule>
    <cfRule type="expression" dxfId="332" priority="10">
      <formula>H6&gt;G6</formula>
    </cfRule>
  </conditionalFormatting>
  <conditionalFormatting sqref="L6:L41">
    <cfRule type="expression" dxfId="331" priority="7">
      <formula>L6&lt;K6</formula>
    </cfRule>
    <cfRule type="expression" dxfId="330" priority="8">
      <formula>L6&gt;K6</formula>
    </cfRule>
  </conditionalFormatting>
  <conditionalFormatting sqref="P6:P41">
    <cfRule type="expression" dxfId="329" priority="5">
      <formula>P6&lt;O6</formula>
    </cfRule>
    <cfRule type="expression" dxfId="328" priority="6">
      <formula>P6&gt;O6</formula>
    </cfRule>
  </conditionalFormatting>
  <conditionalFormatting sqref="T6:T41">
    <cfRule type="expression" dxfId="327" priority="3">
      <formula>T6&lt;S6</formula>
    </cfRule>
    <cfRule type="expression" dxfId="326" priority="4">
      <formula>T6&gt;S6</formula>
    </cfRule>
  </conditionalFormatting>
  <conditionalFormatting sqref="X6:X41">
    <cfRule type="expression" dxfId="325" priority="1">
      <formula>X6&lt;W6</formula>
    </cfRule>
    <cfRule type="expression" dxfId="32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3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266</v>
      </c>
      <c r="C4" s="36" t="s">
        <v>267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266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3</v>
      </c>
      <c r="B6" s="46" t="s">
        <v>268</v>
      </c>
      <c r="C6" s="47">
        <v>650</v>
      </c>
      <c r="D6" s="64"/>
      <c r="E6" s="45">
        <v>3</v>
      </c>
      <c r="F6" s="46" t="s">
        <v>270</v>
      </c>
      <c r="G6" s="47">
        <v>200</v>
      </c>
      <c r="H6" s="64"/>
      <c r="I6" s="45">
        <v>1</v>
      </c>
      <c r="J6" s="46" t="s">
        <v>269</v>
      </c>
      <c r="K6" s="47">
        <v>1050</v>
      </c>
      <c r="L6" s="64"/>
      <c r="M6" s="45">
        <v>1</v>
      </c>
      <c r="N6" s="46" t="s">
        <v>270</v>
      </c>
      <c r="O6" s="47">
        <v>150</v>
      </c>
      <c r="P6" s="64"/>
      <c r="Q6" s="45">
        <v>2</v>
      </c>
      <c r="R6" s="46" t="s">
        <v>270</v>
      </c>
      <c r="S6" s="47">
        <v>50</v>
      </c>
      <c r="T6" s="64"/>
      <c r="U6" s="45">
        <v>4</v>
      </c>
      <c r="V6" s="46" t="s">
        <v>270</v>
      </c>
      <c r="W6" s="47">
        <v>150</v>
      </c>
      <c r="X6" s="64"/>
      <c r="AA6" s="25">
        <v>5231003</v>
      </c>
      <c r="AB6" s="25">
        <v>5232001</v>
      </c>
      <c r="AC6" s="25">
        <v>5233001</v>
      </c>
      <c r="AD6" s="25">
        <v>5234001</v>
      </c>
      <c r="AE6" s="25">
        <v>5235001</v>
      </c>
      <c r="AF6" s="25">
        <v>5236001</v>
      </c>
    </row>
    <row r="7" spans="1:32" ht="15" customHeight="1" x14ac:dyDescent="0.15">
      <c r="A7" s="48" t="s">
        <v>19</v>
      </c>
      <c r="B7" s="49" t="s">
        <v>20</v>
      </c>
      <c r="C7" s="50">
        <v>1550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271</v>
      </c>
      <c r="K7" s="50">
        <v>1100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5237103</v>
      </c>
      <c r="AB7" s="25">
        <v>5237201</v>
      </c>
      <c r="AC7" s="25">
        <v>5237301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/>
      <c r="B8" s="46"/>
      <c r="C8" s="47"/>
      <c r="D8" s="64"/>
      <c r="E8" s="45"/>
      <c r="F8" s="46"/>
      <c r="G8" s="47"/>
      <c r="H8" s="64"/>
      <c r="I8" s="45"/>
      <c r="J8" s="46"/>
      <c r="K8" s="47"/>
      <c r="L8" s="64"/>
      <c r="M8" s="45"/>
      <c r="N8" s="46"/>
      <c r="O8" s="47"/>
      <c r="P8" s="64"/>
      <c r="Q8" s="45"/>
      <c r="R8" s="46"/>
      <c r="S8" s="47"/>
      <c r="T8" s="64"/>
      <c r="U8" s="45"/>
      <c r="V8" s="46"/>
      <c r="W8" s="47"/>
      <c r="X8" s="64"/>
      <c r="AA8" s="25">
        <v>0</v>
      </c>
      <c r="AB8" s="25">
        <v>5232003</v>
      </c>
      <c r="AC8" s="25">
        <v>0</v>
      </c>
      <c r="AD8" s="25">
        <v>0</v>
      </c>
      <c r="AE8" s="25">
        <v>5235002</v>
      </c>
      <c r="AF8" s="25">
        <v>5236004</v>
      </c>
    </row>
    <row r="9" spans="1:32" ht="15" customHeight="1" x14ac:dyDescent="0.15">
      <c r="A9" s="48"/>
      <c r="B9" s="49"/>
      <c r="C9" s="50"/>
      <c r="D9" s="65"/>
      <c r="E9" s="48"/>
      <c r="F9" s="49"/>
      <c r="G9" s="50"/>
      <c r="H9" s="65"/>
      <c r="I9" s="48"/>
      <c r="J9" s="49"/>
      <c r="K9" s="50"/>
      <c r="L9" s="65"/>
      <c r="M9" s="48"/>
      <c r="N9" s="49"/>
      <c r="O9" s="50"/>
      <c r="P9" s="65"/>
      <c r="Q9" s="48"/>
      <c r="R9" s="49"/>
      <c r="S9" s="50"/>
      <c r="T9" s="65"/>
      <c r="U9" s="48"/>
      <c r="V9" s="49"/>
      <c r="W9" s="50"/>
      <c r="X9" s="65"/>
      <c r="AA9" s="25">
        <v>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/>
      <c r="B10" s="46"/>
      <c r="C10" s="47"/>
      <c r="D10" s="64"/>
      <c r="E10" s="45"/>
      <c r="F10" s="46"/>
      <c r="G10" s="47"/>
      <c r="H10" s="64"/>
      <c r="I10" s="45"/>
      <c r="J10" s="46"/>
      <c r="K10" s="47"/>
      <c r="L10" s="64"/>
      <c r="M10" s="45"/>
      <c r="N10" s="46"/>
      <c r="O10" s="47"/>
      <c r="P10" s="64"/>
      <c r="Q10" s="45"/>
      <c r="R10" s="46"/>
      <c r="S10" s="47"/>
      <c r="T10" s="64"/>
      <c r="U10" s="45"/>
      <c r="V10" s="46"/>
      <c r="W10" s="47"/>
      <c r="X10" s="64"/>
    </row>
    <row r="11" spans="1:32" ht="15" customHeight="1" x14ac:dyDescent="0.15">
      <c r="A11" s="48"/>
      <c r="B11" s="49"/>
      <c r="C11" s="50"/>
      <c r="D11" s="65"/>
      <c r="E11" s="48"/>
      <c r="F11" s="49"/>
      <c r="G11" s="50"/>
      <c r="H11" s="65"/>
      <c r="I11" s="48"/>
      <c r="J11" s="49"/>
      <c r="K11" s="50"/>
      <c r="L11" s="65"/>
      <c r="M11" s="48"/>
      <c r="N11" s="49"/>
      <c r="O11" s="50"/>
      <c r="P11" s="65"/>
      <c r="Q11" s="48"/>
      <c r="R11" s="49"/>
      <c r="S11" s="50"/>
      <c r="T11" s="65"/>
      <c r="U11" s="48"/>
      <c r="V11" s="49"/>
      <c r="W11" s="50"/>
      <c r="X11" s="65"/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650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200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1050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1550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1100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4900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23" priority="11">
      <formula>D6&lt;C6</formula>
    </cfRule>
    <cfRule type="expression" dxfId="322" priority="12">
      <formula>D6&gt;C6</formula>
    </cfRule>
  </conditionalFormatting>
  <conditionalFormatting sqref="H6:H41">
    <cfRule type="expression" dxfId="321" priority="9">
      <formula>H6&lt;G6</formula>
    </cfRule>
    <cfRule type="expression" dxfId="320" priority="10">
      <formula>H6&gt;G6</formula>
    </cfRule>
  </conditionalFormatting>
  <conditionalFormatting sqref="L6:L41">
    <cfRule type="expression" dxfId="319" priority="7">
      <formula>L6&lt;K6</formula>
    </cfRule>
    <cfRule type="expression" dxfId="318" priority="8">
      <formula>L6&gt;K6</formula>
    </cfRule>
  </conditionalFormatting>
  <conditionalFormatting sqref="P6:P41">
    <cfRule type="expression" dxfId="317" priority="5">
      <formula>P6&lt;O6</formula>
    </cfRule>
    <cfRule type="expression" dxfId="316" priority="6">
      <formula>P6&gt;O6</formula>
    </cfRule>
  </conditionalFormatting>
  <conditionalFormatting sqref="T6:T41">
    <cfRule type="expression" dxfId="315" priority="3">
      <formula>T6&lt;S6</formula>
    </cfRule>
    <cfRule type="expression" dxfId="314" priority="4">
      <formula>T6&gt;S6</formula>
    </cfRule>
  </conditionalFormatting>
  <conditionalFormatting sqref="X6:X41">
    <cfRule type="expression" dxfId="313" priority="1">
      <formula>X6&lt;W6</formula>
    </cfRule>
    <cfRule type="expression" dxfId="31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4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272</v>
      </c>
      <c r="C4" s="36" t="s">
        <v>273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272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274</v>
      </c>
      <c r="C6" s="47">
        <v>2800</v>
      </c>
      <c r="D6" s="64"/>
      <c r="E6" s="45">
        <v>1</v>
      </c>
      <c r="F6" s="46" t="s">
        <v>274</v>
      </c>
      <c r="G6" s="47">
        <v>1350</v>
      </c>
      <c r="H6" s="64"/>
      <c r="I6" s="45">
        <v>1</v>
      </c>
      <c r="J6" s="46" t="s">
        <v>274</v>
      </c>
      <c r="K6" s="47">
        <v>2850</v>
      </c>
      <c r="L6" s="64"/>
      <c r="M6" s="45">
        <v>1</v>
      </c>
      <c r="N6" s="46" t="s">
        <v>275</v>
      </c>
      <c r="O6" s="47">
        <v>300</v>
      </c>
      <c r="P6" s="64"/>
      <c r="Q6" s="45">
        <v>1</v>
      </c>
      <c r="R6" s="46" t="s">
        <v>275</v>
      </c>
      <c r="S6" s="47">
        <v>250</v>
      </c>
      <c r="T6" s="64"/>
      <c r="U6" s="45">
        <v>2</v>
      </c>
      <c r="V6" s="46" t="s">
        <v>276</v>
      </c>
      <c r="W6" s="47">
        <v>850</v>
      </c>
      <c r="X6" s="64"/>
      <c r="AA6" s="25">
        <v>5241001</v>
      </c>
      <c r="AB6" s="25">
        <v>5242001</v>
      </c>
      <c r="AC6" s="25">
        <v>5243001</v>
      </c>
      <c r="AD6" s="25">
        <v>5244001</v>
      </c>
      <c r="AE6" s="25">
        <v>5245001</v>
      </c>
      <c r="AF6" s="25">
        <v>5246002</v>
      </c>
    </row>
    <row r="7" spans="1:32" ht="15" customHeight="1" x14ac:dyDescent="0.15">
      <c r="A7" s="48" t="s">
        <v>19</v>
      </c>
      <c r="B7" s="49" t="s">
        <v>20</v>
      </c>
      <c r="C7" s="50">
        <v>300</v>
      </c>
      <c r="D7" s="65"/>
      <c r="E7" s="48" t="s">
        <v>19</v>
      </c>
      <c r="F7" s="49" t="s">
        <v>20</v>
      </c>
      <c r="G7" s="50">
        <v>300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5247101</v>
      </c>
      <c r="AB7" s="25">
        <v>5247201</v>
      </c>
      <c r="AC7" s="25">
        <v>5247301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277</v>
      </c>
      <c r="C8" s="47">
        <v>850</v>
      </c>
      <c r="D8" s="64"/>
      <c r="E8" s="45">
        <v>3</v>
      </c>
      <c r="F8" s="46" t="s">
        <v>278</v>
      </c>
      <c r="G8" s="47">
        <v>100</v>
      </c>
      <c r="H8" s="64"/>
      <c r="I8" s="45">
        <v>0</v>
      </c>
      <c r="J8" s="46" t="s">
        <v>20</v>
      </c>
      <c r="K8" s="47">
        <v>0</v>
      </c>
      <c r="L8" s="64"/>
      <c r="M8" s="45">
        <v>2</v>
      </c>
      <c r="N8" s="46" t="s">
        <v>278</v>
      </c>
      <c r="O8" s="47">
        <v>100</v>
      </c>
      <c r="P8" s="64"/>
      <c r="Q8" s="45">
        <v>2</v>
      </c>
      <c r="R8" s="46" t="s">
        <v>278</v>
      </c>
      <c r="S8" s="47">
        <v>50</v>
      </c>
      <c r="T8" s="64"/>
      <c r="U8" s="45">
        <v>5</v>
      </c>
      <c r="V8" s="46" t="s">
        <v>275</v>
      </c>
      <c r="W8" s="47">
        <v>150</v>
      </c>
      <c r="X8" s="64"/>
      <c r="AA8" s="25">
        <v>5241002</v>
      </c>
      <c r="AB8" s="25">
        <v>5242003</v>
      </c>
      <c r="AC8" s="25">
        <v>0</v>
      </c>
      <c r="AD8" s="25">
        <v>5244002</v>
      </c>
      <c r="AE8" s="25">
        <v>5245002</v>
      </c>
      <c r="AF8" s="25">
        <v>5246005</v>
      </c>
    </row>
    <row r="9" spans="1:32" ht="15" customHeight="1" x14ac:dyDescent="0.15">
      <c r="A9" s="48" t="s">
        <v>19</v>
      </c>
      <c r="B9" s="49" t="s">
        <v>20</v>
      </c>
      <c r="C9" s="50">
        <v>200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5247102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0</v>
      </c>
      <c r="F10" s="46" t="s">
        <v>20</v>
      </c>
      <c r="G10" s="47">
        <v>0</v>
      </c>
      <c r="H10" s="64"/>
      <c r="I10" s="45">
        <v>0</v>
      </c>
      <c r="J10" s="46" t="s">
        <v>20</v>
      </c>
      <c r="K10" s="47">
        <v>0</v>
      </c>
      <c r="L10" s="64"/>
      <c r="M10" s="45">
        <v>0</v>
      </c>
      <c r="N10" s="46" t="s">
        <v>20</v>
      </c>
      <c r="O10" s="47">
        <v>0</v>
      </c>
      <c r="P10" s="64"/>
      <c r="Q10" s="45">
        <v>0</v>
      </c>
      <c r="R10" s="46" t="s">
        <v>20</v>
      </c>
      <c r="S10" s="47">
        <v>0</v>
      </c>
      <c r="T10" s="64"/>
      <c r="U10" s="45">
        <v>7</v>
      </c>
      <c r="V10" s="46" t="s">
        <v>279</v>
      </c>
      <c r="W10" s="47">
        <v>250</v>
      </c>
      <c r="X10" s="64"/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5246007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3650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1450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2850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400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300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1250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500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300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300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11000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11" priority="11">
      <formula>D6&lt;C6</formula>
    </cfRule>
    <cfRule type="expression" dxfId="310" priority="12">
      <formula>D6&gt;C6</formula>
    </cfRule>
  </conditionalFormatting>
  <conditionalFormatting sqref="H6:H41">
    <cfRule type="expression" dxfId="309" priority="9">
      <formula>H6&lt;G6</formula>
    </cfRule>
    <cfRule type="expression" dxfId="308" priority="10">
      <formula>H6&gt;G6</formula>
    </cfRule>
  </conditionalFormatting>
  <conditionalFormatting sqref="L6:L41">
    <cfRule type="expression" dxfId="307" priority="7">
      <formula>L6&lt;K6</formula>
    </cfRule>
    <cfRule type="expression" dxfId="306" priority="8">
      <formula>L6&gt;K6</formula>
    </cfRule>
  </conditionalFormatting>
  <conditionalFormatting sqref="P6:P41">
    <cfRule type="expression" dxfId="305" priority="5">
      <formula>P6&lt;O6</formula>
    </cfRule>
    <cfRule type="expression" dxfId="304" priority="6">
      <formula>P6&gt;O6</formula>
    </cfRule>
  </conditionalFormatting>
  <conditionalFormatting sqref="T6:T41">
    <cfRule type="expression" dxfId="303" priority="3">
      <formula>T6&lt;S6</formula>
    </cfRule>
    <cfRule type="expression" dxfId="302" priority="4">
      <formula>T6&gt;S6</formula>
    </cfRule>
  </conditionalFormatting>
  <conditionalFormatting sqref="X6:X41">
    <cfRule type="expression" dxfId="301" priority="1">
      <formula>X6&lt;W6</formula>
    </cfRule>
    <cfRule type="expression" dxfId="30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5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280</v>
      </c>
      <c r="C4" s="36" t="s">
        <v>281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280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282</v>
      </c>
      <c r="C6" s="47">
        <v>1600</v>
      </c>
      <c r="D6" s="64"/>
      <c r="E6" s="45">
        <v>2</v>
      </c>
      <c r="F6" s="46" t="s">
        <v>286</v>
      </c>
      <c r="G6" s="47">
        <v>650</v>
      </c>
      <c r="H6" s="64"/>
      <c r="I6" s="45">
        <v>1</v>
      </c>
      <c r="J6" s="46" t="s">
        <v>732</v>
      </c>
      <c r="K6" s="47">
        <v>2250</v>
      </c>
      <c r="L6" s="64"/>
      <c r="M6" s="45">
        <v>1</v>
      </c>
      <c r="N6" s="46" t="s">
        <v>283</v>
      </c>
      <c r="O6" s="47">
        <v>1000</v>
      </c>
      <c r="P6" s="64"/>
      <c r="Q6" s="45">
        <v>10</v>
      </c>
      <c r="R6" s="46" t="s">
        <v>295</v>
      </c>
      <c r="S6" s="47">
        <v>200</v>
      </c>
      <c r="T6" s="64"/>
      <c r="U6" s="45">
        <v>1</v>
      </c>
      <c r="V6" s="46" t="s">
        <v>285</v>
      </c>
      <c r="W6" s="47">
        <v>550</v>
      </c>
      <c r="X6" s="64"/>
      <c r="AA6" s="25">
        <v>5251001</v>
      </c>
      <c r="AB6" s="25">
        <v>5252001</v>
      </c>
      <c r="AC6" s="25">
        <v>5253001</v>
      </c>
      <c r="AD6" s="25">
        <v>5254001</v>
      </c>
      <c r="AE6" s="25">
        <v>5255001</v>
      </c>
      <c r="AF6" s="25">
        <v>5256001</v>
      </c>
    </row>
    <row r="7" spans="1:32" ht="15" customHeight="1" x14ac:dyDescent="0.15">
      <c r="A7" s="48" t="s">
        <v>19</v>
      </c>
      <c r="B7" s="49" t="s">
        <v>20</v>
      </c>
      <c r="C7" s="50">
        <v>200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284</v>
      </c>
      <c r="K7" s="50">
        <v>400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205</v>
      </c>
      <c r="S7" s="50">
        <v>0</v>
      </c>
      <c r="T7" s="65"/>
      <c r="U7" s="48" t="s">
        <v>21</v>
      </c>
      <c r="V7" s="49" t="s">
        <v>205</v>
      </c>
      <c r="W7" s="50">
        <v>0</v>
      </c>
      <c r="X7" s="65"/>
      <c r="AA7" s="25">
        <v>5257101</v>
      </c>
      <c r="AB7" s="25">
        <v>5257201</v>
      </c>
      <c r="AC7" s="25">
        <v>5257301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727</v>
      </c>
      <c r="C8" s="47">
        <v>4000</v>
      </c>
      <c r="D8" s="64"/>
      <c r="E8" s="45">
        <v>6</v>
      </c>
      <c r="F8" s="46" t="s">
        <v>289</v>
      </c>
      <c r="G8" s="47">
        <v>1200</v>
      </c>
      <c r="H8" s="64"/>
      <c r="I8" s="45">
        <v>2</v>
      </c>
      <c r="J8" s="46" t="s">
        <v>284</v>
      </c>
      <c r="K8" s="47">
        <v>3400</v>
      </c>
      <c r="L8" s="64"/>
      <c r="M8" s="45">
        <v>4</v>
      </c>
      <c r="N8" s="46" t="s">
        <v>285</v>
      </c>
      <c r="O8" s="47">
        <v>250</v>
      </c>
      <c r="P8" s="64"/>
      <c r="Q8" s="45">
        <v>11</v>
      </c>
      <c r="R8" s="46" t="s">
        <v>728</v>
      </c>
      <c r="S8" s="47">
        <v>250</v>
      </c>
      <c r="T8" s="64"/>
      <c r="U8" s="45">
        <v>4</v>
      </c>
      <c r="V8" s="46" t="s">
        <v>287</v>
      </c>
      <c r="W8" s="47">
        <v>400</v>
      </c>
      <c r="X8" s="64"/>
      <c r="AA8" s="25">
        <v>5251002</v>
      </c>
      <c r="AB8" s="25">
        <v>5252002</v>
      </c>
      <c r="AC8" s="25">
        <v>5253002</v>
      </c>
      <c r="AD8" s="25">
        <v>5254004</v>
      </c>
      <c r="AE8" s="25">
        <v>5255002</v>
      </c>
      <c r="AF8" s="25">
        <v>5256004</v>
      </c>
    </row>
    <row r="9" spans="1:32" ht="15" customHeight="1" x14ac:dyDescent="0.15">
      <c r="A9" s="48" t="s">
        <v>19</v>
      </c>
      <c r="B9" s="49" t="s">
        <v>284</v>
      </c>
      <c r="C9" s="50">
        <v>350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300</v>
      </c>
      <c r="L9" s="65"/>
      <c r="M9" s="48" t="s">
        <v>21</v>
      </c>
      <c r="N9" s="49" t="s">
        <v>205</v>
      </c>
      <c r="O9" s="50">
        <v>0</v>
      </c>
      <c r="P9" s="65"/>
      <c r="Q9" s="48" t="s">
        <v>21</v>
      </c>
      <c r="R9" s="49" t="s">
        <v>729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5257102</v>
      </c>
      <c r="AB9" s="25">
        <v>0</v>
      </c>
      <c r="AC9" s="25">
        <v>5257302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288</v>
      </c>
      <c r="C10" s="47">
        <v>2700</v>
      </c>
      <c r="D10" s="64"/>
      <c r="E10" s="45">
        <v>7</v>
      </c>
      <c r="F10" s="46" t="s">
        <v>293</v>
      </c>
      <c r="G10" s="47">
        <v>300</v>
      </c>
      <c r="H10" s="64"/>
      <c r="I10" s="45">
        <v>5</v>
      </c>
      <c r="J10" s="46" t="s">
        <v>294</v>
      </c>
      <c r="K10" s="47">
        <v>3200</v>
      </c>
      <c r="L10" s="64"/>
      <c r="M10" s="45">
        <v>6</v>
      </c>
      <c r="N10" s="46" t="s">
        <v>291</v>
      </c>
      <c r="O10" s="47">
        <v>150</v>
      </c>
      <c r="P10" s="64"/>
      <c r="Q10" s="45">
        <v>12</v>
      </c>
      <c r="R10" s="46" t="s">
        <v>297</v>
      </c>
      <c r="S10" s="47">
        <v>150</v>
      </c>
      <c r="T10" s="64"/>
      <c r="U10" s="45">
        <v>6</v>
      </c>
      <c r="V10" s="46" t="s">
        <v>291</v>
      </c>
      <c r="W10" s="47">
        <v>400</v>
      </c>
      <c r="X10" s="64"/>
      <c r="AA10" s="25">
        <v>5251004</v>
      </c>
      <c r="AB10" s="25">
        <v>5252006</v>
      </c>
      <c r="AC10" s="25">
        <v>5253004</v>
      </c>
      <c r="AD10" s="25">
        <v>5254006</v>
      </c>
      <c r="AE10" s="25">
        <v>5255003</v>
      </c>
      <c r="AF10" s="25">
        <v>5256006</v>
      </c>
    </row>
    <row r="11" spans="1:32" ht="15" customHeight="1" x14ac:dyDescent="0.15">
      <c r="A11" s="48" t="s">
        <v>19</v>
      </c>
      <c r="B11" s="49" t="s">
        <v>20</v>
      </c>
      <c r="C11" s="50">
        <v>150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290</v>
      </c>
      <c r="K11" s="50">
        <v>150</v>
      </c>
      <c r="L11" s="65"/>
      <c r="M11" s="48" t="s">
        <v>21</v>
      </c>
      <c r="N11" s="49" t="s">
        <v>22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22</v>
      </c>
      <c r="W11" s="50">
        <v>0</v>
      </c>
      <c r="X11" s="65"/>
      <c r="AA11" s="25">
        <v>5257104</v>
      </c>
      <c r="AB11" s="25">
        <v>0</v>
      </c>
      <c r="AC11" s="25">
        <v>5257304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292</v>
      </c>
      <c r="C12" s="47">
        <v>1450</v>
      </c>
      <c r="D12" s="64"/>
      <c r="E12" s="45">
        <v>12</v>
      </c>
      <c r="F12" s="46" t="s">
        <v>296</v>
      </c>
      <c r="G12" s="47">
        <v>300</v>
      </c>
      <c r="H12" s="64"/>
      <c r="I12" s="45">
        <v>0</v>
      </c>
      <c r="J12" s="46" t="s">
        <v>20</v>
      </c>
      <c r="K12" s="47">
        <v>0</v>
      </c>
      <c r="L12" s="64"/>
      <c r="M12" s="45">
        <v>8</v>
      </c>
      <c r="N12" s="46" t="s">
        <v>296</v>
      </c>
      <c r="O12" s="47">
        <v>300</v>
      </c>
      <c r="P12" s="64"/>
      <c r="Q12" s="45">
        <v>17</v>
      </c>
      <c r="R12" s="46" t="s">
        <v>287</v>
      </c>
      <c r="S12" s="47">
        <v>100</v>
      </c>
      <c r="T12" s="64"/>
      <c r="U12" s="45">
        <v>10</v>
      </c>
      <c r="V12" s="46" t="s">
        <v>728</v>
      </c>
      <c r="W12" s="47">
        <v>1000</v>
      </c>
      <c r="X12" s="64"/>
      <c r="AA12" s="25">
        <v>5251005</v>
      </c>
      <c r="AB12" s="25">
        <v>5252007</v>
      </c>
      <c r="AC12" s="25">
        <v>5253005</v>
      </c>
      <c r="AD12" s="25">
        <v>5254007</v>
      </c>
      <c r="AE12" s="25">
        <v>5255010</v>
      </c>
      <c r="AF12" s="25">
        <v>5256010</v>
      </c>
    </row>
    <row r="13" spans="1:32" ht="15" customHeight="1" x14ac:dyDescent="0.15">
      <c r="A13" s="48" t="s">
        <v>19</v>
      </c>
      <c r="B13" s="49" t="s">
        <v>20</v>
      </c>
      <c r="C13" s="50">
        <v>100</v>
      </c>
      <c r="D13" s="65"/>
      <c r="E13" s="48" t="s">
        <v>21</v>
      </c>
      <c r="F13" s="49" t="s">
        <v>54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54</v>
      </c>
      <c r="O13" s="50">
        <v>0</v>
      </c>
      <c r="P13" s="65"/>
      <c r="Q13" s="48" t="s">
        <v>21</v>
      </c>
      <c r="R13" s="49" t="s">
        <v>38</v>
      </c>
      <c r="S13" s="50">
        <v>0</v>
      </c>
      <c r="T13" s="65"/>
      <c r="U13" s="48" t="s">
        <v>21</v>
      </c>
      <c r="V13" s="49" t="s">
        <v>729</v>
      </c>
      <c r="W13" s="50">
        <v>0</v>
      </c>
      <c r="X13" s="65"/>
      <c r="AA13" s="25">
        <v>5257105</v>
      </c>
      <c r="AB13" s="25">
        <v>0</v>
      </c>
      <c r="AC13" s="25">
        <v>5257305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7</v>
      </c>
      <c r="B14" s="46" t="s">
        <v>290</v>
      </c>
      <c r="C14" s="47">
        <v>1650</v>
      </c>
      <c r="D14" s="64"/>
      <c r="E14" s="45">
        <v>13</v>
      </c>
      <c r="F14" s="46" t="s">
        <v>291</v>
      </c>
      <c r="G14" s="47">
        <v>100</v>
      </c>
      <c r="H14" s="64"/>
      <c r="I14" s="45">
        <v>0</v>
      </c>
      <c r="J14" s="46" t="s">
        <v>20</v>
      </c>
      <c r="K14" s="47">
        <v>0</v>
      </c>
      <c r="L14" s="64"/>
      <c r="M14" s="45">
        <v>9</v>
      </c>
      <c r="N14" s="46" t="s">
        <v>297</v>
      </c>
      <c r="O14" s="47">
        <v>150</v>
      </c>
      <c r="P14" s="64"/>
      <c r="Q14" s="45">
        <v>18</v>
      </c>
      <c r="R14" s="46" t="s">
        <v>296</v>
      </c>
      <c r="S14" s="47">
        <v>450</v>
      </c>
      <c r="T14" s="64"/>
      <c r="U14" s="45">
        <v>11</v>
      </c>
      <c r="V14" s="46" t="s">
        <v>295</v>
      </c>
      <c r="W14" s="47">
        <v>350</v>
      </c>
      <c r="X14" s="64"/>
      <c r="AA14" s="25">
        <v>5251007</v>
      </c>
      <c r="AB14" s="25">
        <v>5252008</v>
      </c>
      <c r="AC14" s="25">
        <v>0</v>
      </c>
      <c r="AD14" s="25">
        <v>5254008</v>
      </c>
      <c r="AE14" s="25">
        <v>5255011</v>
      </c>
      <c r="AF14" s="25">
        <v>5256011</v>
      </c>
    </row>
    <row r="15" spans="1:32" ht="15" customHeight="1" x14ac:dyDescent="0.15">
      <c r="A15" s="48" t="s">
        <v>19</v>
      </c>
      <c r="B15" s="49" t="s">
        <v>20</v>
      </c>
      <c r="C15" s="50">
        <v>150</v>
      </c>
      <c r="D15" s="65"/>
      <c r="E15" s="48" t="s">
        <v>21</v>
      </c>
      <c r="F15" s="49" t="s">
        <v>22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54</v>
      </c>
      <c r="S15" s="50">
        <v>0</v>
      </c>
      <c r="T15" s="65"/>
      <c r="U15" s="48" t="s">
        <v>21</v>
      </c>
      <c r="V15" s="49" t="s">
        <v>205</v>
      </c>
      <c r="W15" s="50">
        <v>0</v>
      </c>
      <c r="X15" s="65"/>
      <c r="AA15" s="25">
        <v>5257107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10</v>
      </c>
      <c r="B16" s="46" t="s">
        <v>294</v>
      </c>
      <c r="C16" s="47">
        <v>2100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10</v>
      </c>
      <c r="N16" s="46" t="s">
        <v>295</v>
      </c>
      <c r="O16" s="47">
        <v>50</v>
      </c>
      <c r="P16" s="64"/>
      <c r="Q16" s="45">
        <v>19</v>
      </c>
      <c r="R16" s="46" t="s">
        <v>291</v>
      </c>
      <c r="S16" s="47">
        <v>200</v>
      </c>
      <c r="T16" s="64"/>
      <c r="U16" s="45">
        <v>12</v>
      </c>
      <c r="V16" s="46" t="s">
        <v>298</v>
      </c>
      <c r="W16" s="47">
        <v>150</v>
      </c>
      <c r="X16" s="64"/>
      <c r="AA16" s="25">
        <v>5251010</v>
      </c>
      <c r="AB16" s="25">
        <v>5252009</v>
      </c>
      <c r="AC16" s="25">
        <v>0</v>
      </c>
      <c r="AD16" s="25">
        <v>5254009</v>
      </c>
      <c r="AE16" s="25">
        <v>5255012</v>
      </c>
      <c r="AF16" s="25">
        <v>5256012</v>
      </c>
    </row>
    <row r="17" spans="1:32" ht="15" customHeight="1" x14ac:dyDescent="0.15">
      <c r="A17" s="48" t="s">
        <v>19</v>
      </c>
      <c r="B17" s="49" t="s">
        <v>20</v>
      </c>
      <c r="C17" s="50">
        <v>250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205</v>
      </c>
      <c r="O17" s="50">
        <v>0</v>
      </c>
      <c r="P17" s="65"/>
      <c r="Q17" s="48" t="s">
        <v>21</v>
      </c>
      <c r="R17" s="49" t="s">
        <v>22</v>
      </c>
      <c r="S17" s="50">
        <v>0</v>
      </c>
      <c r="T17" s="65"/>
      <c r="U17" s="48" t="s">
        <v>21</v>
      </c>
      <c r="V17" s="49" t="s">
        <v>994</v>
      </c>
      <c r="W17" s="50">
        <v>0</v>
      </c>
      <c r="X17" s="65"/>
      <c r="AA17" s="25">
        <v>5257110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13</v>
      </c>
      <c r="V18" s="46" t="s">
        <v>296</v>
      </c>
      <c r="W18" s="47">
        <v>1050</v>
      </c>
      <c r="X18" s="64"/>
      <c r="AA18" s="25">
        <v>0</v>
      </c>
      <c r="AB18" s="25">
        <v>5252011</v>
      </c>
      <c r="AC18" s="25">
        <v>0</v>
      </c>
      <c r="AD18" s="25">
        <v>5254010</v>
      </c>
      <c r="AE18" s="25">
        <v>5255015</v>
      </c>
      <c r="AF18" s="25">
        <v>5256013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54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15</v>
      </c>
      <c r="V20" s="46" t="s">
        <v>297</v>
      </c>
      <c r="W20" s="47">
        <v>400</v>
      </c>
      <c r="X20" s="64"/>
      <c r="AA20" s="25">
        <v>0</v>
      </c>
      <c r="AB20" s="25">
        <v>0</v>
      </c>
      <c r="AC20" s="25">
        <v>0</v>
      </c>
      <c r="AD20" s="25">
        <v>5254011</v>
      </c>
      <c r="AE20" s="25">
        <v>0</v>
      </c>
      <c r="AF20" s="25">
        <v>5256015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13500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2550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8850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1900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1350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4300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1200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850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34500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300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99" priority="11">
      <formula>D6&lt;C6</formula>
    </cfRule>
    <cfRule type="expression" dxfId="298" priority="12">
      <formula>D6&gt;C6</formula>
    </cfRule>
  </conditionalFormatting>
  <conditionalFormatting sqref="H6:H41">
    <cfRule type="expression" dxfId="297" priority="9">
      <formula>H6&lt;G6</formula>
    </cfRule>
    <cfRule type="expression" dxfId="296" priority="10">
      <formula>H6&gt;G6</formula>
    </cfRule>
  </conditionalFormatting>
  <conditionalFormatting sqref="L6:L41">
    <cfRule type="expression" dxfId="295" priority="7">
      <formula>L6&lt;K6</formula>
    </cfRule>
    <cfRule type="expression" dxfId="294" priority="8">
      <formula>L6&gt;K6</formula>
    </cfRule>
  </conditionalFormatting>
  <conditionalFormatting sqref="P6:P41">
    <cfRule type="expression" dxfId="293" priority="5">
      <formula>P6&lt;O6</formula>
    </cfRule>
    <cfRule type="expression" dxfId="292" priority="6">
      <formula>P6&gt;O6</formula>
    </cfRule>
  </conditionalFormatting>
  <conditionalFormatting sqref="T6:T41">
    <cfRule type="expression" dxfId="291" priority="3">
      <formula>T6&lt;S6</formula>
    </cfRule>
    <cfRule type="expression" dxfId="290" priority="4">
      <formula>T6&gt;S6</formula>
    </cfRule>
  </conditionalFormatting>
  <conditionalFormatting sqref="X6:X41">
    <cfRule type="expression" dxfId="289" priority="1">
      <formula>X6&lt;W6</formula>
    </cfRule>
    <cfRule type="expression" dxfId="28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6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301</v>
      </c>
      <c r="C4" s="36" t="s">
        <v>302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301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303</v>
      </c>
      <c r="C6" s="47">
        <v>3400</v>
      </c>
      <c r="D6" s="64"/>
      <c r="E6" s="45">
        <v>2</v>
      </c>
      <c r="F6" s="46" t="s">
        <v>338</v>
      </c>
      <c r="G6" s="47">
        <v>750</v>
      </c>
      <c r="H6" s="64"/>
      <c r="I6" s="45">
        <v>1</v>
      </c>
      <c r="J6" s="46" t="s">
        <v>303</v>
      </c>
      <c r="K6" s="47">
        <v>3050</v>
      </c>
      <c r="L6" s="64"/>
      <c r="M6" s="45">
        <v>1</v>
      </c>
      <c r="N6" s="46" t="s">
        <v>303</v>
      </c>
      <c r="O6" s="47">
        <v>1800</v>
      </c>
      <c r="P6" s="64"/>
      <c r="Q6" s="45">
        <v>1</v>
      </c>
      <c r="R6" s="46" t="s">
        <v>305</v>
      </c>
      <c r="S6" s="47">
        <v>250</v>
      </c>
      <c r="T6" s="64"/>
      <c r="U6" s="45">
        <v>3</v>
      </c>
      <c r="V6" s="46" t="s">
        <v>1002</v>
      </c>
      <c r="W6" s="47">
        <v>750</v>
      </c>
      <c r="X6" s="64"/>
      <c r="AA6" s="25">
        <v>5261001</v>
      </c>
      <c r="AB6" s="25">
        <v>5262002</v>
      </c>
      <c r="AC6" s="25">
        <v>5263001</v>
      </c>
      <c r="AD6" s="25">
        <v>5264001</v>
      </c>
      <c r="AE6" s="25">
        <v>5265001</v>
      </c>
      <c r="AF6" s="25">
        <v>5266003</v>
      </c>
    </row>
    <row r="7" spans="1:32" ht="15" customHeight="1" x14ac:dyDescent="0.15">
      <c r="A7" s="48" t="s">
        <v>19</v>
      </c>
      <c r="B7" s="49" t="s">
        <v>20</v>
      </c>
      <c r="C7" s="50">
        <v>400</v>
      </c>
      <c r="D7" s="65"/>
      <c r="E7" s="48" t="s">
        <v>19</v>
      </c>
      <c r="F7" s="49" t="s">
        <v>20</v>
      </c>
      <c r="G7" s="50">
        <v>250</v>
      </c>
      <c r="H7" s="65"/>
      <c r="I7" s="48" t="s">
        <v>19</v>
      </c>
      <c r="J7" s="49" t="s">
        <v>20</v>
      </c>
      <c r="K7" s="50">
        <v>200</v>
      </c>
      <c r="L7" s="65"/>
      <c r="M7" s="48" t="s">
        <v>21</v>
      </c>
      <c r="N7" s="49" t="s">
        <v>304</v>
      </c>
      <c r="O7" s="50">
        <v>0</v>
      </c>
      <c r="P7" s="65"/>
      <c r="Q7" s="48" t="s">
        <v>21</v>
      </c>
      <c r="R7" s="49" t="s">
        <v>22</v>
      </c>
      <c r="S7" s="50">
        <v>0</v>
      </c>
      <c r="T7" s="65"/>
      <c r="U7" s="48" t="s">
        <v>21</v>
      </c>
      <c r="V7" s="49" t="s">
        <v>318</v>
      </c>
      <c r="W7" s="50">
        <v>0</v>
      </c>
      <c r="X7" s="65"/>
      <c r="AA7" s="25">
        <v>5267101</v>
      </c>
      <c r="AB7" s="25">
        <v>5267202</v>
      </c>
      <c r="AC7" s="25">
        <v>5267301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306</v>
      </c>
      <c r="C8" s="47">
        <v>2100</v>
      </c>
      <c r="D8" s="64"/>
      <c r="E8" s="45">
        <v>7</v>
      </c>
      <c r="F8" s="46" t="s">
        <v>320</v>
      </c>
      <c r="G8" s="47">
        <v>150</v>
      </c>
      <c r="H8" s="64"/>
      <c r="I8" s="45">
        <v>2</v>
      </c>
      <c r="J8" s="46" t="s">
        <v>308</v>
      </c>
      <c r="K8" s="47">
        <v>2700</v>
      </c>
      <c r="L8" s="64"/>
      <c r="M8" s="45">
        <v>17</v>
      </c>
      <c r="N8" s="46" t="s">
        <v>309</v>
      </c>
      <c r="O8" s="47">
        <v>750</v>
      </c>
      <c r="P8" s="64"/>
      <c r="Q8" s="45">
        <v>2</v>
      </c>
      <c r="R8" s="46" t="s">
        <v>310</v>
      </c>
      <c r="S8" s="47">
        <v>250</v>
      </c>
      <c r="T8" s="64"/>
      <c r="U8" s="45">
        <v>7</v>
      </c>
      <c r="V8" s="46" t="s">
        <v>317</v>
      </c>
      <c r="W8" s="47">
        <v>350</v>
      </c>
      <c r="X8" s="64"/>
      <c r="AA8" s="25">
        <v>5261004</v>
      </c>
      <c r="AB8" s="25">
        <v>5262005</v>
      </c>
      <c r="AC8" s="25">
        <v>5263002</v>
      </c>
      <c r="AD8" s="25">
        <v>5264017</v>
      </c>
      <c r="AE8" s="25">
        <v>5265002</v>
      </c>
      <c r="AF8" s="25">
        <v>5266005</v>
      </c>
    </row>
    <row r="9" spans="1:32" ht="15" customHeight="1" x14ac:dyDescent="0.15">
      <c r="A9" s="48" t="s">
        <v>19</v>
      </c>
      <c r="B9" s="49" t="s">
        <v>20</v>
      </c>
      <c r="C9" s="50">
        <v>150</v>
      </c>
      <c r="D9" s="65"/>
      <c r="E9" s="48" t="s">
        <v>21</v>
      </c>
      <c r="F9" s="49" t="s">
        <v>324</v>
      </c>
      <c r="G9" s="50">
        <v>0</v>
      </c>
      <c r="H9" s="65"/>
      <c r="I9" s="48" t="s">
        <v>19</v>
      </c>
      <c r="J9" s="49" t="s">
        <v>180</v>
      </c>
      <c r="K9" s="50">
        <v>250</v>
      </c>
      <c r="L9" s="65"/>
      <c r="M9" s="48" t="s">
        <v>21</v>
      </c>
      <c r="N9" s="49" t="s">
        <v>311</v>
      </c>
      <c r="O9" s="50">
        <v>0</v>
      </c>
      <c r="P9" s="65"/>
      <c r="Q9" s="48" t="s">
        <v>21</v>
      </c>
      <c r="R9" s="49" t="s">
        <v>312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5267104</v>
      </c>
      <c r="AB9" s="25">
        <v>0</v>
      </c>
      <c r="AC9" s="25">
        <v>5267302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6</v>
      </c>
      <c r="B10" s="46" t="s">
        <v>313</v>
      </c>
      <c r="C10" s="47">
        <v>3700</v>
      </c>
      <c r="D10" s="64"/>
      <c r="E10" s="45">
        <v>9</v>
      </c>
      <c r="F10" s="46" t="s">
        <v>711</v>
      </c>
      <c r="G10" s="47">
        <v>150</v>
      </c>
      <c r="H10" s="64"/>
      <c r="I10" s="45">
        <v>3</v>
      </c>
      <c r="J10" s="46" t="s">
        <v>315</v>
      </c>
      <c r="K10" s="47">
        <v>2600</v>
      </c>
      <c r="L10" s="64"/>
      <c r="M10" s="45">
        <v>19</v>
      </c>
      <c r="N10" s="46" t="s">
        <v>711</v>
      </c>
      <c r="O10" s="47">
        <v>200</v>
      </c>
      <c r="P10" s="64"/>
      <c r="Q10" s="45">
        <v>6</v>
      </c>
      <c r="R10" s="46" t="s">
        <v>316</v>
      </c>
      <c r="S10" s="47">
        <v>200</v>
      </c>
      <c r="T10" s="64"/>
      <c r="U10" s="45">
        <v>8</v>
      </c>
      <c r="V10" s="46" t="s">
        <v>310</v>
      </c>
      <c r="W10" s="47">
        <v>500</v>
      </c>
      <c r="X10" s="64"/>
      <c r="AA10" s="25">
        <v>5261006</v>
      </c>
      <c r="AB10" s="25">
        <v>5262006</v>
      </c>
      <c r="AC10" s="25">
        <v>5263003</v>
      </c>
      <c r="AD10" s="25">
        <v>5264018</v>
      </c>
      <c r="AE10" s="25">
        <v>5265006</v>
      </c>
      <c r="AF10" s="25">
        <v>5266007</v>
      </c>
    </row>
    <row r="11" spans="1:32" ht="15" customHeight="1" x14ac:dyDescent="0.15">
      <c r="A11" s="48" t="s">
        <v>19</v>
      </c>
      <c r="B11" s="49" t="s">
        <v>20</v>
      </c>
      <c r="C11" s="50">
        <v>200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150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318</v>
      </c>
      <c r="S11" s="50">
        <v>0</v>
      </c>
      <c r="T11" s="65"/>
      <c r="U11" s="48" t="s">
        <v>21</v>
      </c>
      <c r="V11" s="49" t="s">
        <v>312</v>
      </c>
      <c r="W11" s="50">
        <v>0</v>
      </c>
      <c r="X11" s="65"/>
      <c r="AA11" s="25">
        <v>5267106</v>
      </c>
      <c r="AB11" s="25">
        <v>5267206</v>
      </c>
      <c r="AC11" s="25">
        <v>5267303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7</v>
      </c>
      <c r="B12" s="46" t="s">
        <v>319</v>
      </c>
      <c r="C12" s="47">
        <v>3200</v>
      </c>
      <c r="D12" s="64"/>
      <c r="E12" s="45">
        <v>11</v>
      </c>
      <c r="F12" s="46" t="s">
        <v>315</v>
      </c>
      <c r="G12" s="47">
        <v>150</v>
      </c>
      <c r="H12" s="64"/>
      <c r="I12" s="45">
        <v>6</v>
      </c>
      <c r="J12" s="46" t="s">
        <v>321</v>
      </c>
      <c r="K12" s="47">
        <v>3350</v>
      </c>
      <c r="L12" s="64"/>
      <c r="M12" s="45">
        <v>20</v>
      </c>
      <c r="N12" s="46" t="s">
        <v>327</v>
      </c>
      <c r="O12" s="47">
        <v>200</v>
      </c>
      <c r="P12" s="64"/>
      <c r="Q12" s="45">
        <v>8</v>
      </c>
      <c r="R12" s="46" t="s">
        <v>322</v>
      </c>
      <c r="S12" s="47">
        <v>100</v>
      </c>
      <c r="T12" s="64"/>
      <c r="U12" s="45">
        <v>9</v>
      </c>
      <c r="V12" s="46" t="s">
        <v>711</v>
      </c>
      <c r="W12" s="47">
        <v>150</v>
      </c>
      <c r="X12" s="64"/>
      <c r="AA12" s="25">
        <v>5261007</v>
      </c>
      <c r="AB12" s="25">
        <v>5262007</v>
      </c>
      <c r="AC12" s="25">
        <v>5263005</v>
      </c>
      <c r="AD12" s="25">
        <v>5264019</v>
      </c>
      <c r="AE12" s="25">
        <v>5265008</v>
      </c>
      <c r="AF12" s="25">
        <v>5266008</v>
      </c>
    </row>
    <row r="13" spans="1:32" ht="15" customHeight="1" x14ac:dyDescent="0.15">
      <c r="A13" s="48" t="s">
        <v>19</v>
      </c>
      <c r="B13" s="49" t="s">
        <v>323</v>
      </c>
      <c r="C13" s="50">
        <v>400</v>
      </c>
      <c r="D13" s="65"/>
      <c r="E13" s="48" t="s">
        <v>19</v>
      </c>
      <c r="F13" s="49" t="s">
        <v>20</v>
      </c>
      <c r="G13" s="50">
        <v>150</v>
      </c>
      <c r="H13" s="65"/>
      <c r="I13" s="48" t="s">
        <v>19</v>
      </c>
      <c r="J13" s="49" t="s">
        <v>20</v>
      </c>
      <c r="K13" s="50">
        <v>200</v>
      </c>
      <c r="L13" s="65"/>
      <c r="M13" s="48" t="s">
        <v>21</v>
      </c>
      <c r="N13" s="49" t="s">
        <v>330</v>
      </c>
      <c r="O13" s="50">
        <v>0</v>
      </c>
      <c r="P13" s="65"/>
      <c r="Q13" s="48" t="s">
        <v>21</v>
      </c>
      <c r="R13" s="49" t="s">
        <v>38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5267107</v>
      </c>
      <c r="AB13" s="25">
        <v>0</v>
      </c>
      <c r="AC13" s="25">
        <v>5267305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11</v>
      </c>
      <c r="B14" s="46" t="s">
        <v>326</v>
      </c>
      <c r="C14" s="47">
        <v>4050</v>
      </c>
      <c r="D14" s="64"/>
      <c r="E14" s="45">
        <v>12</v>
      </c>
      <c r="F14" s="46" t="s">
        <v>327</v>
      </c>
      <c r="G14" s="47">
        <v>200</v>
      </c>
      <c r="H14" s="64"/>
      <c r="I14" s="45">
        <v>8</v>
      </c>
      <c r="J14" s="46" t="s">
        <v>307</v>
      </c>
      <c r="K14" s="47">
        <v>4700</v>
      </c>
      <c r="L14" s="64"/>
      <c r="M14" s="45">
        <v>22</v>
      </c>
      <c r="N14" s="46" t="s">
        <v>332</v>
      </c>
      <c r="O14" s="47">
        <v>200</v>
      </c>
      <c r="P14" s="64"/>
      <c r="Q14" s="45">
        <v>17</v>
      </c>
      <c r="R14" s="46" t="s">
        <v>328</v>
      </c>
      <c r="S14" s="47">
        <v>150</v>
      </c>
      <c r="T14" s="64"/>
      <c r="U14" s="45">
        <v>11</v>
      </c>
      <c r="V14" s="46" t="s">
        <v>329</v>
      </c>
      <c r="W14" s="47">
        <v>550</v>
      </c>
      <c r="X14" s="64"/>
      <c r="AA14" s="25">
        <v>5261008</v>
      </c>
      <c r="AB14" s="25">
        <v>5262009</v>
      </c>
      <c r="AC14" s="25">
        <v>5263006</v>
      </c>
      <c r="AD14" s="25">
        <v>5264020</v>
      </c>
      <c r="AE14" s="25">
        <v>5265009</v>
      </c>
      <c r="AF14" s="25">
        <v>5266009</v>
      </c>
    </row>
    <row r="15" spans="1:32" ht="15" customHeight="1" x14ac:dyDescent="0.15">
      <c r="A15" s="48" t="s">
        <v>19</v>
      </c>
      <c r="B15" s="49" t="s">
        <v>20</v>
      </c>
      <c r="C15" s="50">
        <v>350</v>
      </c>
      <c r="D15" s="65"/>
      <c r="E15" s="48" t="s">
        <v>21</v>
      </c>
      <c r="F15" s="49" t="s">
        <v>330</v>
      </c>
      <c r="G15" s="50">
        <v>0</v>
      </c>
      <c r="H15" s="65"/>
      <c r="I15" s="48" t="s">
        <v>19</v>
      </c>
      <c r="J15" s="49" t="s">
        <v>20</v>
      </c>
      <c r="K15" s="50">
        <v>250</v>
      </c>
      <c r="L15" s="65"/>
      <c r="M15" s="48" t="s">
        <v>21</v>
      </c>
      <c r="N15" s="49" t="s">
        <v>333</v>
      </c>
      <c r="O15" s="50">
        <v>0</v>
      </c>
      <c r="P15" s="65"/>
      <c r="Q15" s="48" t="s">
        <v>21</v>
      </c>
      <c r="R15" s="49" t="s">
        <v>22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5267108</v>
      </c>
      <c r="AB15" s="25">
        <v>0</v>
      </c>
      <c r="AC15" s="25">
        <v>5267306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25</v>
      </c>
      <c r="B16" s="46" t="s">
        <v>331</v>
      </c>
      <c r="C16" s="47">
        <v>2550</v>
      </c>
      <c r="D16" s="64"/>
      <c r="E16" s="45">
        <v>15</v>
      </c>
      <c r="F16" s="46" t="s">
        <v>332</v>
      </c>
      <c r="G16" s="47">
        <v>150</v>
      </c>
      <c r="H16" s="64"/>
      <c r="I16" s="45">
        <v>9</v>
      </c>
      <c r="J16" s="46" t="s">
        <v>314</v>
      </c>
      <c r="K16" s="47">
        <v>2700</v>
      </c>
      <c r="L16" s="64"/>
      <c r="M16" s="45">
        <v>24</v>
      </c>
      <c r="N16" s="46" t="s">
        <v>343</v>
      </c>
      <c r="O16" s="47">
        <v>50</v>
      </c>
      <c r="P16" s="64"/>
      <c r="Q16" s="45">
        <v>25</v>
      </c>
      <c r="R16" s="46" t="s">
        <v>997</v>
      </c>
      <c r="S16" s="47">
        <v>200</v>
      </c>
      <c r="T16" s="64"/>
      <c r="U16" s="45">
        <v>12</v>
      </c>
      <c r="V16" s="46" t="s">
        <v>305</v>
      </c>
      <c r="W16" s="47">
        <v>700</v>
      </c>
      <c r="X16" s="64"/>
      <c r="AA16" s="25">
        <v>5261011</v>
      </c>
      <c r="AB16" s="25">
        <v>5262010</v>
      </c>
      <c r="AC16" s="25">
        <v>5263008</v>
      </c>
      <c r="AD16" s="25">
        <v>5264021</v>
      </c>
      <c r="AE16" s="25">
        <v>5265017</v>
      </c>
      <c r="AF16" s="25">
        <v>5266011</v>
      </c>
    </row>
    <row r="17" spans="1:32" ht="15" customHeight="1" x14ac:dyDescent="0.15">
      <c r="A17" s="48" t="s">
        <v>19</v>
      </c>
      <c r="B17" s="49" t="s">
        <v>20</v>
      </c>
      <c r="C17" s="50">
        <v>400</v>
      </c>
      <c r="D17" s="65"/>
      <c r="E17" s="48" t="s">
        <v>21</v>
      </c>
      <c r="F17" s="49" t="s">
        <v>333</v>
      </c>
      <c r="G17" s="50">
        <v>0</v>
      </c>
      <c r="H17" s="65"/>
      <c r="I17" s="48" t="s">
        <v>19</v>
      </c>
      <c r="J17" s="49" t="s">
        <v>20</v>
      </c>
      <c r="K17" s="50">
        <v>200</v>
      </c>
      <c r="L17" s="65"/>
      <c r="M17" s="48" t="s">
        <v>21</v>
      </c>
      <c r="N17" s="49" t="s">
        <v>22</v>
      </c>
      <c r="O17" s="50">
        <v>0</v>
      </c>
      <c r="P17" s="65"/>
      <c r="Q17" s="48" t="s">
        <v>21</v>
      </c>
      <c r="R17" s="49" t="s">
        <v>996</v>
      </c>
      <c r="S17" s="50">
        <v>0</v>
      </c>
      <c r="T17" s="65"/>
      <c r="U17" s="48" t="s">
        <v>21</v>
      </c>
      <c r="V17" s="49" t="s">
        <v>22</v>
      </c>
      <c r="W17" s="50">
        <v>0</v>
      </c>
      <c r="X17" s="65"/>
      <c r="AA17" s="25">
        <v>5267111</v>
      </c>
      <c r="AB17" s="25">
        <v>5267210</v>
      </c>
      <c r="AC17" s="25">
        <v>5267308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26</v>
      </c>
      <c r="B18" s="46" t="s">
        <v>995</v>
      </c>
      <c r="C18" s="47">
        <v>4900</v>
      </c>
      <c r="D18" s="64"/>
      <c r="E18" s="45">
        <v>17</v>
      </c>
      <c r="F18" s="46" t="s">
        <v>343</v>
      </c>
      <c r="G18" s="47">
        <v>50</v>
      </c>
      <c r="H18" s="64"/>
      <c r="I18" s="45">
        <v>10</v>
      </c>
      <c r="J18" s="46" t="s">
        <v>334</v>
      </c>
      <c r="K18" s="47">
        <v>1050</v>
      </c>
      <c r="L18" s="64"/>
      <c r="M18" s="45">
        <v>25</v>
      </c>
      <c r="N18" s="46" t="s">
        <v>339</v>
      </c>
      <c r="O18" s="47">
        <v>50</v>
      </c>
      <c r="P18" s="64"/>
      <c r="Q18" s="45">
        <v>27</v>
      </c>
      <c r="R18" s="46" t="s">
        <v>329</v>
      </c>
      <c r="S18" s="47">
        <v>100</v>
      </c>
      <c r="T18" s="64"/>
      <c r="U18" s="45">
        <v>13</v>
      </c>
      <c r="V18" s="46" t="s">
        <v>328</v>
      </c>
      <c r="W18" s="47">
        <v>700</v>
      </c>
      <c r="X18" s="64"/>
      <c r="AA18" s="25">
        <v>5261025</v>
      </c>
      <c r="AB18" s="25">
        <v>5262011</v>
      </c>
      <c r="AC18" s="25">
        <v>5263009</v>
      </c>
      <c r="AD18" s="25">
        <v>5264022</v>
      </c>
      <c r="AE18" s="25">
        <v>5265025</v>
      </c>
      <c r="AF18" s="25">
        <v>5266012</v>
      </c>
    </row>
    <row r="19" spans="1:32" ht="15" customHeight="1" x14ac:dyDescent="0.15">
      <c r="A19" s="48" t="s">
        <v>19</v>
      </c>
      <c r="B19" s="49" t="s">
        <v>996</v>
      </c>
      <c r="C19" s="50">
        <v>550</v>
      </c>
      <c r="D19" s="65"/>
      <c r="E19" s="48" t="s">
        <v>21</v>
      </c>
      <c r="F19" s="49" t="s">
        <v>22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340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22</v>
      </c>
      <c r="W19" s="50">
        <v>0</v>
      </c>
      <c r="X19" s="65"/>
      <c r="AA19" s="25">
        <v>5267125</v>
      </c>
      <c r="AB19" s="25">
        <v>5267211</v>
      </c>
      <c r="AC19" s="25">
        <v>5267309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80</v>
      </c>
      <c r="B20" s="46" t="s">
        <v>335</v>
      </c>
      <c r="C20" s="47">
        <v>1000</v>
      </c>
      <c r="D20" s="64"/>
      <c r="E20" s="45">
        <v>18</v>
      </c>
      <c r="F20" s="46" t="s">
        <v>339</v>
      </c>
      <c r="G20" s="47">
        <v>0</v>
      </c>
      <c r="H20" s="64"/>
      <c r="I20" s="45">
        <v>12</v>
      </c>
      <c r="J20" s="46" t="s">
        <v>712</v>
      </c>
      <c r="K20" s="47">
        <v>3950</v>
      </c>
      <c r="L20" s="64"/>
      <c r="M20" s="45">
        <v>80</v>
      </c>
      <c r="N20" s="46" t="s">
        <v>335</v>
      </c>
      <c r="O20" s="47">
        <v>250</v>
      </c>
      <c r="P20" s="64"/>
      <c r="Q20" s="45">
        <v>28</v>
      </c>
      <c r="R20" s="46" t="s">
        <v>332</v>
      </c>
      <c r="S20" s="47">
        <v>100</v>
      </c>
      <c r="T20" s="64"/>
      <c r="U20" s="45">
        <v>22</v>
      </c>
      <c r="V20" s="46" t="s">
        <v>336</v>
      </c>
      <c r="W20" s="47">
        <v>400</v>
      </c>
      <c r="X20" s="64"/>
      <c r="AA20" s="25">
        <v>5261026</v>
      </c>
      <c r="AB20" s="25">
        <v>5262012</v>
      </c>
      <c r="AC20" s="25">
        <v>5263010</v>
      </c>
      <c r="AD20" s="25">
        <v>5264080</v>
      </c>
      <c r="AE20" s="25">
        <v>5265027</v>
      </c>
      <c r="AF20" s="25">
        <v>5266013</v>
      </c>
    </row>
    <row r="21" spans="1:32" ht="15" customHeight="1" x14ac:dyDescent="0.15">
      <c r="A21" s="48" t="s">
        <v>19</v>
      </c>
      <c r="B21" s="49" t="s">
        <v>20</v>
      </c>
      <c r="C21" s="50">
        <v>650</v>
      </c>
      <c r="D21" s="65"/>
      <c r="E21" s="48" t="s">
        <v>21</v>
      </c>
      <c r="F21" s="49" t="s">
        <v>340</v>
      </c>
      <c r="G21" s="50">
        <v>0</v>
      </c>
      <c r="H21" s="65"/>
      <c r="I21" s="48" t="s">
        <v>19</v>
      </c>
      <c r="J21" s="49" t="s">
        <v>20</v>
      </c>
      <c r="K21" s="50">
        <v>300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333</v>
      </c>
      <c r="S21" s="50">
        <v>0</v>
      </c>
      <c r="T21" s="65"/>
      <c r="U21" s="48" t="s">
        <v>21</v>
      </c>
      <c r="V21" s="49" t="s">
        <v>318</v>
      </c>
      <c r="W21" s="50">
        <v>0</v>
      </c>
      <c r="X21" s="65"/>
      <c r="AA21" s="25">
        <v>5267126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19</v>
      </c>
      <c r="F22" s="46" t="s">
        <v>328</v>
      </c>
      <c r="G22" s="47">
        <v>450</v>
      </c>
      <c r="H22" s="64"/>
      <c r="I22" s="45">
        <v>14</v>
      </c>
      <c r="J22" s="46" t="s">
        <v>337</v>
      </c>
      <c r="K22" s="47">
        <v>2050</v>
      </c>
      <c r="L22" s="64"/>
      <c r="M22" s="45">
        <v>0</v>
      </c>
      <c r="N22" s="46" t="s">
        <v>20</v>
      </c>
      <c r="O22" s="47">
        <v>0</v>
      </c>
      <c r="P22" s="64"/>
      <c r="Q22" s="45">
        <v>80</v>
      </c>
      <c r="R22" s="46" t="s">
        <v>335</v>
      </c>
      <c r="S22" s="47">
        <v>100</v>
      </c>
      <c r="T22" s="64"/>
      <c r="U22" s="45">
        <v>23</v>
      </c>
      <c r="V22" s="46" t="s">
        <v>997</v>
      </c>
      <c r="W22" s="47">
        <v>500</v>
      </c>
      <c r="X22" s="64"/>
      <c r="AA22" s="25">
        <v>5261080</v>
      </c>
      <c r="AB22" s="25">
        <v>5262013</v>
      </c>
      <c r="AC22" s="25">
        <v>5263012</v>
      </c>
      <c r="AD22" s="25">
        <v>0</v>
      </c>
      <c r="AE22" s="25">
        <v>5265028</v>
      </c>
      <c r="AF22" s="25">
        <v>5266022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22</v>
      </c>
      <c r="G23" s="50">
        <v>0</v>
      </c>
      <c r="H23" s="65"/>
      <c r="I23" s="48" t="s">
        <v>19</v>
      </c>
      <c r="J23" s="49" t="s">
        <v>20</v>
      </c>
      <c r="K23" s="50">
        <v>200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996</v>
      </c>
      <c r="W23" s="50">
        <v>0</v>
      </c>
      <c r="X23" s="65"/>
      <c r="AA23" s="25">
        <v>5267180</v>
      </c>
      <c r="AB23" s="25">
        <v>0</v>
      </c>
      <c r="AC23" s="25">
        <v>5267312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>
        <v>0</v>
      </c>
      <c r="B24" s="46" t="s">
        <v>20</v>
      </c>
      <c r="C24" s="47">
        <v>0</v>
      </c>
      <c r="D24" s="64"/>
      <c r="E24" s="45">
        <v>80</v>
      </c>
      <c r="F24" s="46" t="s">
        <v>335</v>
      </c>
      <c r="G24" s="47">
        <v>200</v>
      </c>
      <c r="H24" s="64"/>
      <c r="I24" s="45">
        <v>15</v>
      </c>
      <c r="J24" s="46" t="s">
        <v>338</v>
      </c>
      <c r="K24" s="47">
        <v>1650</v>
      </c>
      <c r="L24" s="64"/>
      <c r="M24" s="45">
        <v>0</v>
      </c>
      <c r="N24" s="46" t="s">
        <v>20</v>
      </c>
      <c r="O24" s="47">
        <v>0</v>
      </c>
      <c r="P24" s="64"/>
      <c r="Q24" s="45">
        <v>0</v>
      </c>
      <c r="R24" s="46" t="s">
        <v>20</v>
      </c>
      <c r="S24" s="47">
        <v>0</v>
      </c>
      <c r="T24" s="64"/>
      <c r="U24" s="45">
        <v>25</v>
      </c>
      <c r="V24" s="46" t="s">
        <v>332</v>
      </c>
      <c r="W24" s="47">
        <v>50</v>
      </c>
      <c r="X24" s="64"/>
      <c r="AA24" s="25">
        <v>0</v>
      </c>
      <c r="AB24" s="25">
        <v>5262015</v>
      </c>
      <c r="AC24" s="25">
        <v>5263014</v>
      </c>
      <c r="AD24" s="25">
        <v>0</v>
      </c>
      <c r="AE24" s="25">
        <v>5265080</v>
      </c>
      <c r="AF24" s="25">
        <v>5266023</v>
      </c>
    </row>
    <row r="25" spans="1:32" ht="15" customHeight="1" x14ac:dyDescent="0.15">
      <c r="A25" s="48" t="s">
        <v>21</v>
      </c>
      <c r="B25" s="49" t="s">
        <v>20</v>
      </c>
      <c r="C25" s="50">
        <v>0</v>
      </c>
      <c r="D25" s="65"/>
      <c r="E25" s="48" t="s">
        <v>21</v>
      </c>
      <c r="F25" s="49" t="s">
        <v>20</v>
      </c>
      <c r="G25" s="50">
        <v>0</v>
      </c>
      <c r="H25" s="65"/>
      <c r="I25" s="48" t="s">
        <v>19</v>
      </c>
      <c r="J25" s="49" t="s">
        <v>20</v>
      </c>
      <c r="K25" s="50">
        <v>100</v>
      </c>
      <c r="L25" s="65"/>
      <c r="M25" s="48" t="s">
        <v>21</v>
      </c>
      <c r="N25" s="49" t="s">
        <v>20</v>
      </c>
      <c r="O25" s="50">
        <v>0</v>
      </c>
      <c r="P25" s="65"/>
      <c r="Q25" s="48" t="s">
        <v>21</v>
      </c>
      <c r="R25" s="49" t="s">
        <v>20</v>
      </c>
      <c r="S25" s="50">
        <v>0</v>
      </c>
      <c r="T25" s="65"/>
      <c r="U25" s="48" t="s">
        <v>21</v>
      </c>
      <c r="V25" s="49" t="s">
        <v>333</v>
      </c>
      <c r="W25" s="50">
        <v>0</v>
      </c>
      <c r="X25" s="65"/>
      <c r="AA25" s="25">
        <v>0</v>
      </c>
      <c r="AB25" s="25">
        <v>0</v>
      </c>
      <c r="AC25" s="25">
        <v>5267314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>
        <v>0</v>
      </c>
      <c r="B26" s="46" t="s">
        <v>20</v>
      </c>
      <c r="C26" s="47">
        <v>0</v>
      </c>
      <c r="D26" s="64"/>
      <c r="E26" s="45">
        <v>0</v>
      </c>
      <c r="F26" s="46" t="s">
        <v>20</v>
      </c>
      <c r="G26" s="47">
        <v>0</v>
      </c>
      <c r="H26" s="64"/>
      <c r="I26" s="45">
        <v>80</v>
      </c>
      <c r="J26" s="46" t="s">
        <v>335</v>
      </c>
      <c r="K26" s="47">
        <v>2800</v>
      </c>
      <c r="L26" s="64"/>
      <c r="M26" s="45">
        <v>0</v>
      </c>
      <c r="N26" s="46" t="s">
        <v>20</v>
      </c>
      <c r="O26" s="47">
        <v>0</v>
      </c>
      <c r="P26" s="64"/>
      <c r="Q26" s="45">
        <v>0</v>
      </c>
      <c r="R26" s="46" t="s">
        <v>20</v>
      </c>
      <c r="S26" s="47">
        <v>0</v>
      </c>
      <c r="T26" s="64"/>
      <c r="U26" s="45">
        <v>26</v>
      </c>
      <c r="V26" s="46" t="s">
        <v>339</v>
      </c>
      <c r="W26" s="47">
        <v>100</v>
      </c>
      <c r="X26" s="64"/>
      <c r="AA26" s="25">
        <v>0</v>
      </c>
      <c r="AB26" s="25">
        <v>5262016</v>
      </c>
      <c r="AC26" s="25">
        <v>5263015</v>
      </c>
      <c r="AD26" s="25">
        <v>0</v>
      </c>
      <c r="AE26" s="25">
        <v>0</v>
      </c>
      <c r="AF26" s="25">
        <v>5266025</v>
      </c>
    </row>
    <row r="27" spans="1:32" ht="15" customHeight="1" x14ac:dyDescent="0.15">
      <c r="A27" s="48" t="s">
        <v>21</v>
      </c>
      <c r="B27" s="49" t="s">
        <v>20</v>
      </c>
      <c r="C27" s="50">
        <v>0</v>
      </c>
      <c r="D27" s="65"/>
      <c r="E27" s="48" t="s">
        <v>21</v>
      </c>
      <c r="F27" s="49" t="s">
        <v>20</v>
      </c>
      <c r="G27" s="50">
        <v>0</v>
      </c>
      <c r="H27" s="65"/>
      <c r="I27" s="48" t="s">
        <v>21</v>
      </c>
      <c r="J27" s="49" t="s">
        <v>20</v>
      </c>
      <c r="K27" s="50">
        <v>0</v>
      </c>
      <c r="L27" s="65"/>
      <c r="M27" s="48" t="s">
        <v>21</v>
      </c>
      <c r="N27" s="49" t="s">
        <v>20</v>
      </c>
      <c r="O27" s="50">
        <v>0</v>
      </c>
      <c r="P27" s="65"/>
      <c r="Q27" s="48" t="s">
        <v>21</v>
      </c>
      <c r="R27" s="49" t="s">
        <v>20</v>
      </c>
      <c r="S27" s="50">
        <v>0</v>
      </c>
      <c r="T27" s="65"/>
      <c r="U27" s="48" t="s">
        <v>21</v>
      </c>
      <c r="V27" s="49" t="s">
        <v>340</v>
      </c>
      <c r="W27" s="50">
        <v>0</v>
      </c>
      <c r="X27" s="65"/>
      <c r="AA27" s="25">
        <v>0</v>
      </c>
      <c r="AB27" s="25">
        <v>0</v>
      </c>
      <c r="AC27" s="25">
        <v>5267315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>
        <v>0</v>
      </c>
      <c r="B28" s="46" t="s">
        <v>20</v>
      </c>
      <c r="C28" s="47">
        <v>0</v>
      </c>
      <c r="D28" s="64"/>
      <c r="E28" s="45">
        <v>0</v>
      </c>
      <c r="F28" s="46" t="s">
        <v>20</v>
      </c>
      <c r="G28" s="47">
        <v>0</v>
      </c>
      <c r="H28" s="64"/>
      <c r="I28" s="45">
        <v>0</v>
      </c>
      <c r="J28" s="46" t="s">
        <v>20</v>
      </c>
      <c r="K28" s="47">
        <v>0</v>
      </c>
      <c r="L28" s="64"/>
      <c r="M28" s="45">
        <v>0</v>
      </c>
      <c r="N28" s="46" t="s">
        <v>20</v>
      </c>
      <c r="O28" s="47">
        <v>0</v>
      </c>
      <c r="P28" s="64"/>
      <c r="Q28" s="45">
        <v>0</v>
      </c>
      <c r="R28" s="46" t="s">
        <v>20</v>
      </c>
      <c r="S28" s="47">
        <v>0</v>
      </c>
      <c r="T28" s="64"/>
      <c r="U28" s="45">
        <v>28</v>
      </c>
      <c r="V28" s="46" t="s">
        <v>709</v>
      </c>
      <c r="W28" s="47">
        <v>300</v>
      </c>
      <c r="X28" s="64"/>
      <c r="AA28" s="25">
        <v>0</v>
      </c>
      <c r="AB28" s="25">
        <v>5262080</v>
      </c>
      <c r="AC28" s="25">
        <v>5263080</v>
      </c>
      <c r="AD28" s="25">
        <v>0</v>
      </c>
      <c r="AE28" s="25">
        <v>0</v>
      </c>
      <c r="AF28" s="25">
        <v>5266026</v>
      </c>
    </row>
    <row r="29" spans="1:32" ht="15" customHeight="1" x14ac:dyDescent="0.15">
      <c r="A29" s="48" t="s">
        <v>21</v>
      </c>
      <c r="B29" s="49" t="s">
        <v>20</v>
      </c>
      <c r="C29" s="50">
        <v>0</v>
      </c>
      <c r="D29" s="65"/>
      <c r="E29" s="48" t="s">
        <v>21</v>
      </c>
      <c r="F29" s="49" t="s">
        <v>20</v>
      </c>
      <c r="G29" s="50">
        <v>0</v>
      </c>
      <c r="H29" s="65"/>
      <c r="I29" s="48" t="s">
        <v>21</v>
      </c>
      <c r="J29" s="49" t="s">
        <v>20</v>
      </c>
      <c r="K29" s="50">
        <v>0</v>
      </c>
      <c r="L29" s="65"/>
      <c r="M29" s="48" t="s">
        <v>21</v>
      </c>
      <c r="N29" s="49" t="s">
        <v>20</v>
      </c>
      <c r="O29" s="50">
        <v>0</v>
      </c>
      <c r="P29" s="65"/>
      <c r="Q29" s="48" t="s">
        <v>21</v>
      </c>
      <c r="R29" s="49" t="s">
        <v>20</v>
      </c>
      <c r="S29" s="50">
        <v>0</v>
      </c>
      <c r="T29" s="65"/>
      <c r="U29" s="48" t="s">
        <v>21</v>
      </c>
      <c r="V29" s="49" t="s">
        <v>38</v>
      </c>
      <c r="W29" s="50">
        <v>0</v>
      </c>
      <c r="X29" s="65"/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</row>
    <row r="30" spans="1:32" ht="15" customHeight="1" x14ac:dyDescent="0.15">
      <c r="A30" s="45">
        <v>0</v>
      </c>
      <c r="B30" s="46" t="s">
        <v>20</v>
      </c>
      <c r="C30" s="47">
        <v>0</v>
      </c>
      <c r="D30" s="64"/>
      <c r="E30" s="45">
        <v>0</v>
      </c>
      <c r="F30" s="46" t="s">
        <v>20</v>
      </c>
      <c r="G30" s="47">
        <v>0</v>
      </c>
      <c r="H30" s="64"/>
      <c r="I30" s="45">
        <v>0</v>
      </c>
      <c r="J30" s="46" t="s">
        <v>20</v>
      </c>
      <c r="K30" s="47">
        <v>0</v>
      </c>
      <c r="L30" s="64"/>
      <c r="M30" s="45">
        <v>0</v>
      </c>
      <c r="N30" s="46" t="s">
        <v>20</v>
      </c>
      <c r="O30" s="47">
        <v>0</v>
      </c>
      <c r="P30" s="64"/>
      <c r="Q30" s="45">
        <v>0</v>
      </c>
      <c r="R30" s="46" t="s">
        <v>20</v>
      </c>
      <c r="S30" s="47">
        <v>0</v>
      </c>
      <c r="T30" s="64"/>
      <c r="U30" s="45">
        <v>29</v>
      </c>
      <c r="V30" s="46" t="s">
        <v>341</v>
      </c>
      <c r="W30" s="47">
        <v>250</v>
      </c>
      <c r="X30" s="64"/>
      <c r="AA30" s="25">
        <v>0</v>
      </c>
      <c r="AB30" s="25">
        <v>0</v>
      </c>
      <c r="AC30" s="25">
        <v>0</v>
      </c>
      <c r="AD30" s="25">
        <v>0</v>
      </c>
      <c r="AE30" s="25">
        <v>0</v>
      </c>
      <c r="AF30" s="25">
        <v>5266028</v>
      </c>
    </row>
    <row r="31" spans="1:32" ht="15" customHeight="1" x14ac:dyDescent="0.15">
      <c r="A31" s="48" t="s">
        <v>21</v>
      </c>
      <c r="B31" s="49" t="s">
        <v>20</v>
      </c>
      <c r="C31" s="50">
        <v>0</v>
      </c>
      <c r="D31" s="65"/>
      <c r="E31" s="48" t="s">
        <v>21</v>
      </c>
      <c r="F31" s="49" t="s">
        <v>20</v>
      </c>
      <c r="G31" s="50">
        <v>0</v>
      </c>
      <c r="H31" s="65"/>
      <c r="I31" s="48" t="s">
        <v>21</v>
      </c>
      <c r="J31" s="49" t="s">
        <v>20</v>
      </c>
      <c r="K31" s="50">
        <v>0</v>
      </c>
      <c r="L31" s="65"/>
      <c r="M31" s="48" t="s">
        <v>21</v>
      </c>
      <c r="N31" s="49" t="s">
        <v>20</v>
      </c>
      <c r="O31" s="50">
        <v>0</v>
      </c>
      <c r="P31" s="65"/>
      <c r="Q31" s="48" t="s">
        <v>21</v>
      </c>
      <c r="R31" s="49" t="s">
        <v>20</v>
      </c>
      <c r="S31" s="50">
        <v>0</v>
      </c>
      <c r="T31" s="65"/>
      <c r="U31" s="48" t="s">
        <v>21</v>
      </c>
      <c r="V31" s="49" t="s">
        <v>38</v>
      </c>
      <c r="W31" s="50">
        <v>0</v>
      </c>
      <c r="X31" s="65"/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0</v>
      </c>
    </row>
    <row r="32" spans="1:32" ht="15" customHeight="1" x14ac:dyDescent="0.15">
      <c r="A32" s="45">
        <v>0</v>
      </c>
      <c r="B32" s="46" t="s">
        <v>20</v>
      </c>
      <c r="C32" s="47">
        <v>0</v>
      </c>
      <c r="D32" s="64"/>
      <c r="E32" s="45">
        <v>0</v>
      </c>
      <c r="F32" s="46" t="s">
        <v>20</v>
      </c>
      <c r="G32" s="47">
        <v>0</v>
      </c>
      <c r="H32" s="64"/>
      <c r="I32" s="45">
        <v>0</v>
      </c>
      <c r="J32" s="46" t="s">
        <v>20</v>
      </c>
      <c r="K32" s="47">
        <v>0</v>
      </c>
      <c r="L32" s="64"/>
      <c r="M32" s="45">
        <v>0</v>
      </c>
      <c r="N32" s="46" t="s">
        <v>20</v>
      </c>
      <c r="O32" s="47">
        <v>0</v>
      </c>
      <c r="P32" s="64"/>
      <c r="Q32" s="45">
        <v>0</v>
      </c>
      <c r="R32" s="46" t="s">
        <v>20</v>
      </c>
      <c r="S32" s="47">
        <v>0</v>
      </c>
      <c r="T32" s="64"/>
      <c r="U32" s="45">
        <v>31</v>
      </c>
      <c r="V32" s="46" t="s">
        <v>316</v>
      </c>
      <c r="W32" s="47">
        <v>100</v>
      </c>
      <c r="X32" s="64"/>
      <c r="AA32" s="25">
        <v>0</v>
      </c>
      <c r="AB32" s="25">
        <v>0</v>
      </c>
      <c r="AC32" s="25">
        <v>0</v>
      </c>
      <c r="AD32" s="25">
        <v>0</v>
      </c>
      <c r="AE32" s="25">
        <v>0</v>
      </c>
      <c r="AF32" s="25">
        <v>5266029</v>
      </c>
    </row>
    <row r="33" spans="1:32" ht="15" customHeight="1" x14ac:dyDescent="0.15">
      <c r="A33" s="48" t="s">
        <v>21</v>
      </c>
      <c r="B33" s="49" t="s">
        <v>20</v>
      </c>
      <c r="C33" s="50">
        <v>0</v>
      </c>
      <c r="D33" s="65"/>
      <c r="E33" s="48" t="s">
        <v>21</v>
      </c>
      <c r="F33" s="49" t="s">
        <v>20</v>
      </c>
      <c r="G33" s="50">
        <v>0</v>
      </c>
      <c r="H33" s="65"/>
      <c r="I33" s="48" t="s">
        <v>21</v>
      </c>
      <c r="J33" s="49" t="s">
        <v>20</v>
      </c>
      <c r="K33" s="50">
        <v>0</v>
      </c>
      <c r="L33" s="65"/>
      <c r="M33" s="48" t="s">
        <v>21</v>
      </c>
      <c r="N33" s="49" t="s">
        <v>20</v>
      </c>
      <c r="O33" s="50">
        <v>0</v>
      </c>
      <c r="P33" s="65"/>
      <c r="Q33" s="48" t="s">
        <v>21</v>
      </c>
      <c r="R33" s="49" t="s">
        <v>20</v>
      </c>
      <c r="S33" s="50">
        <v>0</v>
      </c>
      <c r="T33" s="65"/>
      <c r="U33" s="48" t="s">
        <v>21</v>
      </c>
      <c r="V33" s="49" t="s">
        <v>318</v>
      </c>
      <c r="W33" s="50">
        <v>0</v>
      </c>
      <c r="X33" s="65"/>
      <c r="AA33" s="25">
        <v>0</v>
      </c>
      <c r="AB33" s="25">
        <v>0</v>
      </c>
      <c r="AC33" s="25">
        <v>0</v>
      </c>
      <c r="AD33" s="25">
        <v>0</v>
      </c>
      <c r="AE33" s="25">
        <v>0</v>
      </c>
      <c r="AF33" s="25">
        <v>0</v>
      </c>
    </row>
    <row r="34" spans="1:32" ht="15" customHeight="1" x14ac:dyDescent="0.15">
      <c r="A34" s="45">
        <v>0</v>
      </c>
      <c r="B34" s="46" t="s">
        <v>20</v>
      </c>
      <c r="C34" s="47">
        <v>0</v>
      </c>
      <c r="D34" s="64"/>
      <c r="E34" s="45">
        <v>0</v>
      </c>
      <c r="F34" s="46" t="s">
        <v>20</v>
      </c>
      <c r="G34" s="47">
        <v>0</v>
      </c>
      <c r="H34" s="64"/>
      <c r="I34" s="45">
        <v>0</v>
      </c>
      <c r="J34" s="46" t="s">
        <v>20</v>
      </c>
      <c r="K34" s="47">
        <v>0</v>
      </c>
      <c r="L34" s="64"/>
      <c r="M34" s="45">
        <v>0</v>
      </c>
      <c r="N34" s="46" t="s">
        <v>20</v>
      </c>
      <c r="O34" s="47">
        <v>0</v>
      </c>
      <c r="P34" s="64"/>
      <c r="Q34" s="45">
        <v>0</v>
      </c>
      <c r="R34" s="46" t="s">
        <v>20</v>
      </c>
      <c r="S34" s="47">
        <v>0</v>
      </c>
      <c r="T34" s="64"/>
      <c r="U34" s="45">
        <v>32</v>
      </c>
      <c r="V34" s="46" t="s">
        <v>322</v>
      </c>
      <c r="W34" s="47">
        <v>450</v>
      </c>
      <c r="X34" s="64"/>
      <c r="AA34" s="25">
        <v>0</v>
      </c>
      <c r="AB34" s="25">
        <v>0</v>
      </c>
      <c r="AC34" s="25">
        <v>0</v>
      </c>
      <c r="AD34" s="25">
        <v>0</v>
      </c>
      <c r="AE34" s="25">
        <v>0</v>
      </c>
      <c r="AF34" s="25">
        <v>5266031</v>
      </c>
    </row>
    <row r="35" spans="1:32" ht="15" customHeight="1" x14ac:dyDescent="0.15">
      <c r="A35" s="48" t="s">
        <v>21</v>
      </c>
      <c r="B35" s="49" t="s">
        <v>20</v>
      </c>
      <c r="C35" s="50">
        <v>0</v>
      </c>
      <c r="D35" s="65"/>
      <c r="E35" s="48" t="s">
        <v>21</v>
      </c>
      <c r="F35" s="49" t="s">
        <v>20</v>
      </c>
      <c r="G35" s="50">
        <v>0</v>
      </c>
      <c r="H35" s="65"/>
      <c r="I35" s="48" t="s">
        <v>21</v>
      </c>
      <c r="J35" s="49" t="s">
        <v>20</v>
      </c>
      <c r="K35" s="50">
        <v>0</v>
      </c>
      <c r="L35" s="65"/>
      <c r="M35" s="48" t="s">
        <v>21</v>
      </c>
      <c r="N35" s="49" t="s">
        <v>20</v>
      </c>
      <c r="O35" s="50">
        <v>0</v>
      </c>
      <c r="P35" s="65"/>
      <c r="Q35" s="48" t="s">
        <v>21</v>
      </c>
      <c r="R35" s="49" t="s">
        <v>20</v>
      </c>
      <c r="S35" s="50">
        <v>0</v>
      </c>
      <c r="T35" s="65"/>
      <c r="U35" s="48" t="s">
        <v>21</v>
      </c>
      <c r="V35" s="49" t="s">
        <v>38</v>
      </c>
      <c r="W35" s="50">
        <v>0</v>
      </c>
      <c r="X35" s="65"/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</row>
    <row r="36" spans="1:32" ht="15" customHeight="1" x14ac:dyDescent="0.15">
      <c r="A36" s="45">
        <v>0</v>
      </c>
      <c r="B36" s="46" t="s">
        <v>20</v>
      </c>
      <c r="C36" s="47">
        <v>0</v>
      </c>
      <c r="D36" s="64"/>
      <c r="E36" s="45">
        <v>0</v>
      </c>
      <c r="F36" s="46" t="s">
        <v>20</v>
      </c>
      <c r="G36" s="47">
        <v>0</v>
      </c>
      <c r="H36" s="64"/>
      <c r="I36" s="45">
        <v>0</v>
      </c>
      <c r="J36" s="46" t="s">
        <v>20</v>
      </c>
      <c r="K36" s="47">
        <v>0</v>
      </c>
      <c r="L36" s="64"/>
      <c r="M36" s="45">
        <v>0</v>
      </c>
      <c r="N36" s="46" t="s">
        <v>20</v>
      </c>
      <c r="O36" s="47">
        <v>0</v>
      </c>
      <c r="P36" s="64"/>
      <c r="Q36" s="45">
        <v>0</v>
      </c>
      <c r="R36" s="46" t="s">
        <v>20</v>
      </c>
      <c r="S36" s="47">
        <v>0</v>
      </c>
      <c r="T36" s="64"/>
      <c r="U36" s="45">
        <v>34</v>
      </c>
      <c r="V36" s="46" t="s">
        <v>342</v>
      </c>
      <c r="W36" s="47">
        <v>200</v>
      </c>
      <c r="X36" s="64"/>
      <c r="AA36" s="25">
        <v>0</v>
      </c>
      <c r="AB36" s="25">
        <v>0</v>
      </c>
      <c r="AC36" s="25">
        <v>0</v>
      </c>
      <c r="AD36" s="25">
        <v>0</v>
      </c>
      <c r="AE36" s="25">
        <v>0</v>
      </c>
      <c r="AF36" s="25">
        <v>5266032</v>
      </c>
    </row>
    <row r="37" spans="1:32" ht="15" customHeight="1" x14ac:dyDescent="0.15">
      <c r="A37" s="48" t="s">
        <v>21</v>
      </c>
      <c r="B37" s="49" t="s">
        <v>20</v>
      </c>
      <c r="C37" s="50">
        <v>0</v>
      </c>
      <c r="D37" s="65"/>
      <c r="E37" s="48" t="s">
        <v>21</v>
      </c>
      <c r="F37" s="49" t="s">
        <v>20</v>
      </c>
      <c r="G37" s="50">
        <v>0</v>
      </c>
      <c r="H37" s="65"/>
      <c r="I37" s="48" t="s">
        <v>21</v>
      </c>
      <c r="J37" s="49" t="s">
        <v>20</v>
      </c>
      <c r="K37" s="50">
        <v>0</v>
      </c>
      <c r="L37" s="65"/>
      <c r="M37" s="48" t="s">
        <v>21</v>
      </c>
      <c r="N37" s="49" t="s">
        <v>20</v>
      </c>
      <c r="O37" s="50">
        <v>0</v>
      </c>
      <c r="P37" s="65"/>
      <c r="Q37" s="48" t="s">
        <v>21</v>
      </c>
      <c r="R37" s="49" t="s">
        <v>20</v>
      </c>
      <c r="S37" s="50">
        <v>0</v>
      </c>
      <c r="T37" s="65"/>
      <c r="U37" s="48" t="s">
        <v>21</v>
      </c>
      <c r="V37" s="49" t="s">
        <v>38</v>
      </c>
      <c r="W37" s="50">
        <v>0</v>
      </c>
      <c r="X37" s="65"/>
      <c r="AA37" s="25">
        <v>0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</row>
    <row r="38" spans="1:32" ht="15" customHeight="1" x14ac:dyDescent="0.15">
      <c r="A38" s="45">
        <v>0</v>
      </c>
      <c r="B38" s="46" t="s">
        <v>20</v>
      </c>
      <c r="C38" s="47">
        <v>0</v>
      </c>
      <c r="D38" s="64"/>
      <c r="E38" s="45">
        <v>0</v>
      </c>
      <c r="F38" s="46" t="s">
        <v>20</v>
      </c>
      <c r="G38" s="47">
        <v>0</v>
      </c>
      <c r="H38" s="64"/>
      <c r="I38" s="45">
        <v>0</v>
      </c>
      <c r="J38" s="46" t="s">
        <v>20</v>
      </c>
      <c r="K38" s="47">
        <v>0</v>
      </c>
      <c r="L38" s="64"/>
      <c r="M38" s="45">
        <v>0</v>
      </c>
      <c r="N38" s="46" t="s">
        <v>20</v>
      </c>
      <c r="O38" s="47">
        <v>0</v>
      </c>
      <c r="P38" s="64"/>
      <c r="Q38" s="45">
        <v>0</v>
      </c>
      <c r="R38" s="46" t="s">
        <v>20</v>
      </c>
      <c r="S38" s="47">
        <v>0</v>
      </c>
      <c r="T38" s="64"/>
      <c r="U38" s="45">
        <v>35</v>
      </c>
      <c r="V38" s="46" t="s">
        <v>343</v>
      </c>
      <c r="W38" s="47">
        <v>150</v>
      </c>
      <c r="X38" s="64"/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5266034</v>
      </c>
    </row>
    <row r="39" spans="1:32" ht="15" customHeight="1" x14ac:dyDescent="0.15">
      <c r="A39" s="48" t="s">
        <v>21</v>
      </c>
      <c r="B39" s="49" t="s">
        <v>20</v>
      </c>
      <c r="C39" s="50">
        <v>0</v>
      </c>
      <c r="D39" s="65"/>
      <c r="E39" s="48" t="s">
        <v>21</v>
      </c>
      <c r="F39" s="49" t="s">
        <v>20</v>
      </c>
      <c r="G39" s="50">
        <v>0</v>
      </c>
      <c r="H39" s="65"/>
      <c r="I39" s="48" t="s">
        <v>21</v>
      </c>
      <c r="J39" s="49" t="s">
        <v>20</v>
      </c>
      <c r="K39" s="50">
        <v>0</v>
      </c>
      <c r="L39" s="65"/>
      <c r="M39" s="48" t="s">
        <v>21</v>
      </c>
      <c r="N39" s="49" t="s">
        <v>20</v>
      </c>
      <c r="O39" s="50">
        <v>0</v>
      </c>
      <c r="P39" s="65"/>
      <c r="Q39" s="48" t="s">
        <v>21</v>
      </c>
      <c r="R39" s="49" t="s">
        <v>20</v>
      </c>
      <c r="S39" s="50">
        <v>0</v>
      </c>
      <c r="T39" s="65"/>
      <c r="U39" s="48" t="s">
        <v>21</v>
      </c>
      <c r="V39" s="49" t="s">
        <v>22</v>
      </c>
      <c r="W39" s="50">
        <v>0</v>
      </c>
      <c r="X39" s="65"/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</row>
    <row r="40" spans="1:32" ht="15" customHeight="1" x14ac:dyDescent="0.15">
      <c r="A40" s="45">
        <v>0</v>
      </c>
      <c r="B40" s="46" t="s">
        <v>20</v>
      </c>
      <c r="C40" s="47">
        <v>0</v>
      </c>
      <c r="D40" s="64"/>
      <c r="E40" s="45">
        <v>0</v>
      </c>
      <c r="F40" s="46" t="s">
        <v>20</v>
      </c>
      <c r="G40" s="47">
        <v>0</v>
      </c>
      <c r="H40" s="64"/>
      <c r="I40" s="45">
        <v>0</v>
      </c>
      <c r="J40" s="46" t="s">
        <v>20</v>
      </c>
      <c r="K40" s="47">
        <v>0</v>
      </c>
      <c r="L40" s="64"/>
      <c r="M40" s="45">
        <v>0</v>
      </c>
      <c r="N40" s="46" t="s">
        <v>20</v>
      </c>
      <c r="O40" s="47">
        <v>0</v>
      </c>
      <c r="P40" s="64"/>
      <c r="Q40" s="45">
        <v>0</v>
      </c>
      <c r="R40" s="46" t="s">
        <v>20</v>
      </c>
      <c r="S40" s="47">
        <v>0</v>
      </c>
      <c r="T40" s="64"/>
      <c r="U40" s="45">
        <v>80</v>
      </c>
      <c r="V40" s="46" t="s">
        <v>335</v>
      </c>
      <c r="W40" s="47">
        <v>200</v>
      </c>
      <c r="X40" s="64"/>
      <c r="AA40" s="25">
        <v>0</v>
      </c>
      <c r="AB40" s="25">
        <v>0</v>
      </c>
      <c r="AC40" s="25">
        <v>0</v>
      </c>
      <c r="AD40" s="25">
        <v>0</v>
      </c>
      <c r="AE40" s="25">
        <v>0</v>
      </c>
      <c r="AF40" s="25">
        <v>5266035</v>
      </c>
    </row>
    <row r="41" spans="1:32" ht="15" customHeight="1" x14ac:dyDescent="0.15">
      <c r="A41" s="51" t="s">
        <v>21</v>
      </c>
      <c r="B41" s="52" t="s">
        <v>20</v>
      </c>
      <c r="C41" s="53">
        <v>0</v>
      </c>
      <c r="D41" s="66"/>
      <c r="E41" s="51" t="s">
        <v>21</v>
      </c>
      <c r="F41" s="52" t="s">
        <v>20</v>
      </c>
      <c r="G41" s="53">
        <v>0</v>
      </c>
      <c r="H41" s="66"/>
      <c r="I41" s="51" t="s">
        <v>21</v>
      </c>
      <c r="J41" s="52" t="s">
        <v>20</v>
      </c>
      <c r="K41" s="53">
        <v>0</v>
      </c>
      <c r="L41" s="66"/>
      <c r="M41" s="51" t="s">
        <v>21</v>
      </c>
      <c r="N41" s="52" t="s">
        <v>20</v>
      </c>
      <c r="O41" s="53">
        <v>0</v>
      </c>
      <c r="P41" s="66"/>
      <c r="Q41" s="51" t="s">
        <v>21</v>
      </c>
      <c r="R41" s="52" t="s">
        <v>20</v>
      </c>
      <c r="S41" s="53">
        <v>0</v>
      </c>
      <c r="T41" s="66"/>
      <c r="U41" s="51" t="s">
        <v>21</v>
      </c>
      <c r="V41" s="52" t="s">
        <v>20</v>
      </c>
      <c r="W41" s="53">
        <v>0</v>
      </c>
      <c r="X41" s="66"/>
      <c r="AA41" s="25">
        <v>0</v>
      </c>
      <c r="AB41" s="25">
        <v>0</v>
      </c>
      <c r="AC41" s="25">
        <v>0</v>
      </c>
      <c r="AD41" s="25">
        <v>0</v>
      </c>
      <c r="AE41" s="25">
        <v>0</v>
      </c>
      <c r="AF41" s="25">
        <v>0</v>
      </c>
    </row>
    <row r="42" spans="1:32" ht="15" customHeight="1" x14ac:dyDescent="0.15">
      <c r="A42" s="55"/>
      <c r="B42" s="56" t="s">
        <v>706</v>
      </c>
      <c r="C42" s="37">
        <f>C6+C8+C10+C12+C14+C16+C18+C20+C22+C24+C26+C28+C30+C32+C34+C36+C38+C40</f>
        <v>24900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2250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30600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3500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1450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6400</v>
      </c>
      <c r="X42" s="57">
        <f>X6+X8+X10+X12+X14+X16+X18+X20+X22+X24+X26+X28+X30+X32+X34+X36+X38+X40</f>
        <v>0</v>
      </c>
    </row>
    <row r="43" spans="1:32" ht="15" customHeight="1" x14ac:dyDescent="0.15">
      <c r="A43" s="51"/>
      <c r="B43" s="58"/>
      <c r="C43" s="59">
        <f>C7+C9+C11+C13+C15+C17+C19+C21+C23+C25+C27+C29+C31+C33+C35+C37+C39+C41</f>
        <v>3100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400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1850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32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/>
      <c r="L44" s="80"/>
      <c r="M44" s="27"/>
      <c r="N44" s="61" t="s">
        <v>26</v>
      </c>
      <c r="O44" s="79"/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32" ht="15" customHeight="1" x14ac:dyDescent="0.15">
      <c r="A45" s="22" t="s">
        <v>344</v>
      </c>
      <c r="C45" s="37"/>
      <c r="D45" s="37"/>
      <c r="G45" s="37"/>
      <c r="H45" s="22"/>
      <c r="K45" s="37"/>
      <c r="L45" s="37" t="s">
        <v>345</v>
      </c>
      <c r="O45" s="22"/>
      <c r="P45" s="37"/>
      <c r="S45" s="37"/>
      <c r="T45" s="37"/>
      <c r="W45" s="37"/>
      <c r="X45" s="37"/>
    </row>
    <row r="46" spans="1:32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29</v>
      </c>
      <c r="O46" s="37"/>
      <c r="P46" s="37"/>
      <c r="S46" s="37"/>
      <c r="T46" s="37"/>
      <c r="W46" s="37"/>
      <c r="X46" s="37"/>
    </row>
    <row r="47" spans="1:32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32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87" priority="11">
      <formula>D6&lt;C6</formula>
    </cfRule>
    <cfRule type="expression" dxfId="286" priority="12">
      <formula>D6&gt;C6</formula>
    </cfRule>
  </conditionalFormatting>
  <conditionalFormatting sqref="H6:H41">
    <cfRule type="expression" dxfId="285" priority="9">
      <formula>H6&lt;G6</formula>
    </cfRule>
    <cfRule type="expression" dxfId="284" priority="10">
      <formula>H6&gt;G6</formula>
    </cfRule>
  </conditionalFormatting>
  <conditionalFormatting sqref="L6:L41">
    <cfRule type="expression" dxfId="283" priority="7">
      <formula>L6&lt;K6</formula>
    </cfRule>
    <cfRule type="expression" dxfId="282" priority="8">
      <formula>L6&gt;K6</formula>
    </cfRule>
  </conditionalFormatting>
  <conditionalFormatting sqref="P6:P41">
    <cfRule type="expression" dxfId="281" priority="5">
      <formula>P6&lt;O6</formula>
    </cfRule>
    <cfRule type="expression" dxfId="280" priority="6">
      <formula>P6&gt;O6</formula>
    </cfRule>
  </conditionalFormatting>
  <conditionalFormatting sqref="T6:T41">
    <cfRule type="expression" dxfId="279" priority="3">
      <formula>T6&lt;S6</formula>
    </cfRule>
    <cfRule type="expression" dxfId="278" priority="4">
      <formula>T6&gt;S6</formula>
    </cfRule>
  </conditionalFormatting>
  <conditionalFormatting sqref="X6:X41">
    <cfRule type="expression" dxfId="277" priority="1">
      <formula>X6&lt;W6</formula>
    </cfRule>
    <cfRule type="expression" dxfId="27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8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346</v>
      </c>
      <c r="C4" s="36" t="s">
        <v>347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346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348</v>
      </c>
      <c r="C6" s="47">
        <v>4300</v>
      </c>
      <c r="D6" s="64"/>
      <c r="E6" s="45">
        <v>1</v>
      </c>
      <c r="F6" s="46" t="s">
        <v>349</v>
      </c>
      <c r="G6" s="47">
        <v>1000</v>
      </c>
      <c r="H6" s="64"/>
      <c r="I6" s="45">
        <v>1</v>
      </c>
      <c r="J6" s="46" t="s">
        <v>350</v>
      </c>
      <c r="K6" s="47">
        <v>2600</v>
      </c>
      <c r="L6" s="64"/>
      <c r="M6" s="45">
        <v>1</v>
      </c>
      <c r="N6" s="46" t="s">
        <v>351</v>
      </c>
      <c r="O6" s="47">
        <v>200</v>
      </c>
      <c r="P6" s="64"/>
      <c r="Q6" s="45">
        <v>2</v>
      </c>
      <c r="R6" s="46" t="s">
        <v>352</v>
      </c>
      <c r="S6" s="47">
        <v>150</v>
      </c>
      <c r="T6" s="64"/>
      <c r="U6" s="45">
        <v>3</v>
      </c>
      <c r="V6" s="46" t="s">
        <v>353</v>
      </c>
      <c r="W6" s="47">
        <v>150</v>
      </c>
      <c r="X6" s="64"/>
      <c r="AA6" s="25">
        <v>5271002</v>
      </c>
      <c r="AB6" s="25">
        <v>5272001</v>
      </c>
      <c r="AC6" s="25">
        <v>5273001</v>
      </c>
      <c r="AD6" s="25">
        <v>5274001</v>
      </c>
      <c r="AE6" s="25">
        <v>5275002</v>
      </c>
      <c r="AF6" s="25">
        <v>5276003</v>
      </c>
    </row>
    <row r="7" spans="1:32" ht="15" customHeight="1" x14ac:dyDescent="0.15">
      <c r="A7" s="48" t="s">
        <v>19</v>
      </c>
      <c r="B7" s="49" t="s">
        <v>38</v>
      </c>
      <c r="C7" s="50">
        <v>200</v>
      </c>
      <c r="D7" s="65"/>
      <c r="E7" s="48" t="s">
        <v>19</v>
      </c>
      <c r="F7" s="49" t="s">
        <v>20</v>
      </c>
      <c r="G7" s="50">
        <v>50</v>
      </c>
      <c r="H7" s="65"/>
      <c r="I7" s="48" t="s">
        <v>19</v>
      </c>
      <c r="J7" s="49" t="s">
        <v>22</v>
      </c>
      <c r="K7" s="50">
        <v>200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32</v>
      </c>
      <c r="S7" s="50">
        <v>0</v>
      </c>
      <c r="T7" s="65"/>
      <c r="U7" s="48" t="s">
        <v>21</v>
      </c>
      <c r="V7" s="49" t="s">
        <v>37</v>
      </c>
      <c r="W7" s="50">
        <v>0</v>
      </c>
      <c r="X7" s="65"/>
      <c r="AA7" s="25">
        <v>5277102</v>
      </c>
      <c r="AB7" s="25">
        <v>5277201</v>
      </c>
      <c r="AC7" s="25">
        <v>5277301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16</v>
      </c>
      <c r="B8" s="46" t="s">
        <v>998</v>
      </c>
      <c r="C8" s="47">
        <v>2700</v>
      </c>
      <c r="D8" s="64"/>
      <c r="E8" s="45">
        <v>2</v>
      </c>
      <c r="F8" s="46" t="s">
        <v>355</v>
      </c>
      <c r="G8" s="47">
        <v>2000</v>
      </c>
      <c r="H8" s="64"/>
      <c r="I8" s="45">
        <v>2</v>
      </c>
      <c r="J8" s="46" t="s">
        <v>356</v>
      </c>
      <c r="K8" s="47">
        <v>2000</v>
      </c>
      <c r="L8" s="64"/>
      <c r="M8" s="45">
        <v>2</v>
      </c>
      <c r="N8" s="46" t="s">
        <v>351</v>
      </c>
      <c r="O8" s="47">
        <v>250</v>
      </c>
      <c r="P8" s="64"/>
      <c r="Q8" s="45">
        <v>13</v>
      </c>
      <c r="R8" s="46" t="s">
        <v>1000</v>
      </c>
      <c r="S8" s="47">
        <v>100</v>
      </c>
      <c r="T8" s="64"/>
      <c r="U8" s="45">
        <v>4</v>
      </c>
      <c r="V8" s="46" t="s">
        <v>357</v>
      </c>
      <c r="W8" s="47">
        <v>450</v>
      </c>
      <c r="X8" s="64"/>
      <c r="AA8" s="25">
        <v>5271016</v>
      </c>
      <c r="AB8" s="25">
        <v>5272002</v>
      </c>
      <c r="AC8" s="25">
        <v>5273002</v>
      </c>
      <c r="AD8" s="25">
        <v>5274002</v>
      </c>
      <c r="AE8" s="25">
        <v>5275013</v>
      </c>
      <c r="AF8" s="25">
        <v>5276004</v>
      </c>
    </row>
    <row r="9" spans="1:32" ht="15" customHeight="1" x14ac:dyDescent="0.15">
      <c r="A9" s="48" t="s">
        <v>19</v>
      </c>
      <c r="B9" s="49" t="s">
        <v>999</v>
      </c>
      <c r="C9" s="50">
        <v>550</v>
      </c>
      <c r="D9" s="65"/>
      <c r="E9" s="48" t="s">
        <v>19</v>
      </c>
      <c r="F9" s="49" t="s">
        <v>38</v>
      </c>
      <c r="G9" s="50">
        <v>400</v>
      </c>
      <c r="H9" s="65"/>
      <c r="I9" s="48" t="s">
        <v>19</v>
      </c>
      <c r="J9" s="49" t="s">
        <v>38</v>
      </c>
      <c r="K9" s="50">
        <v>150</v>
      </c>
      <c r="L9" s="65"/>
      <c r="M9" s="48" t="s">
        <v>21</v>
      </c>
      <c r="N9" s="49" t="s">
        <v>41</v>
      </c>
      <c r="O9" s="50">
        <v>0</v>
      </c>
      <c r="P9" s="65"/>
      <c r="Q9" s="48" t="s">
        <v>21</v>
      </c>
      <c r="R9" s="49" t="s">
        <v>349</v>
      </c>
      <c r="S9" s="50">
        <v>0</v>
      </c>
      <c r="T9" s="65"/>
      <c r="U9" s="48" t="s">
        <v>21</v>
      </c>
      <c r="V9" s="49" t="s">
        <v>358</v>
      </c>
      <c r="W9" s="50">
        <v>0</v>
      </c>
      <c r="X9" s="65"/>
      <c r="AA9" s="25">
        <v>5277116</v>
      </c>
      <c r="AB9" s="25">
        <v>5277202</v>
      </c>
      <c r="AC9" s="25">
        <v>5277302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22</v>
      </c>
      <c r="B10" s="46" t="s">
        <v>350</v>
      </c>
      <c r="C10" s="47">
        <v>4250</v>
      </c>
      <c r="D10" s="64"/>
      <c r="E10" s="45">
        <v>3</v>
      </c>
      <c r="F10" s="46" t="s">
        <v>359</v>
      </c>
      <c r="G10" s="47">
        <v>650</v>
      </c>
      <c r="H10" s="64"/>
      <c r="I10" s="45">
        <v>3</v>
      </c>
      <c r="J10" s="46" t="s">
        <v>360</v>
      </c>
      <c r="K10" s="47">
        <v>3400</v>
      </c>
      <c r="L10" s="64"/>
      <c r="M10" s="45">
        <v>3</v>
      </c>
      <c r="N10" s="46" t="s">
        <v>351</v>
      </c>
      <c r="O10" s="47">
        <v>200</v>
      </c>
      <c r="P10" s="64"/>
      <c r="Q10" s="45">
        <v>17</v>
      </c>
      <c r="R10" s="46" t="s">
        <v>352</v>
      </c>
      <c r="S10" s="47">
        <v>200</v>
      </c>
      <c r="T10" s="64"/>
      <c r="U10" s="45">
        <v>6</v>
      </c>
      <c r="V10" s="46" t="s">
        <v>364</v>
      </c>
      <c r="W10" s="47">
        <v>100</v>
      </c>
      <c r="X10" s="64"/>
      <c r="AA10" s="25">
        <v>5271022</v>
      </c>
      <c r="AB10" s="25">
        <v>5272003</v>
      </c>
      <c r="AC10" s="25">
        <v>5273003</v>
      </c>
      <c r="AD10" s="25">
        <v>5274003</v>
      </c>
      <c r="AE10" s="25">
        <v>5275017</v>
      </c>
      <c r="AF10" s="25">
        <v>5276005</v>
      </c>
    </row>
    <row r="11" spans="1:32" ht="15" customHeight="1" x14ac:dyDescent="0.15">
      <c r="A11" s="48" t="s">
        <v>19</v>
      </c>
      <c r="B11" s="49" t="s">
        <v>22</v>
      </c>
      <c r="C11" s="50">
        <v>250</v>
      </c>
      <c r="D11" s="65"/>
      <c r="E11" s="48" t="s">
        <v>19</v>
      </c>
      <c r="F11" s="49" t="s">
        <v>362</v>
      </c>
      <c r="G11" s="50">
        <v>300</v>
      </c>
      <c r="H11" s="65"/>
      <c r="I11" s="48" t="s">
        <v>19</v>
      </c>
      <c r="J11" s="49" t="s">
        <v>20</v>
      </c>
      <c r="K11" s="50">
        <v>250</v>
      </c>
      <c r="L11" s="65"/>
      <c r="M11" s="48" t="s">
        <v>21</v>
      </c>
      <c r="N11" s="49" t="s">
        <v>363</v>
      </c>
      <c r="O11" s="50">
        <v>0</v>
      </c>
      <c r="P11" s="65"/>
      <c r="Q11" s="48" t="s">
        <v>21</v>
      </c>
      <c r="R11" s="49" t="s">
        <v>23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5277122</v>
      </c>
      <c r="AB11" s="25">
        <v>5277203</v>
      </c>
      <c r="AC11" s="25">
        <v>5277303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23</v>
      </c>
      <c r="B12" s="46" t="s">
        <v>356</v>
      </c>
      <c r="C12" s="47">
        <v>5050</v>
      </c>
      <c r="D12" s="64"/>
      <c r="E12" s="45">
        <v>5</v>
      </c>
      <c r="F12" s="46" t="s">
        <v>356</v>
      </c>
      <c r="G12" s="47">
        <v>2250</v>
      </c>
      <c r="H12" s="64"/>
      <c r="I12" s="45">
        <v>5</v>
      </c>
      <c r="J12" s="46" t="s">
        <v>354</v>
      </c>
      <c r="K12" s="47">
        <v>1850</v>
      </c>
      <c r="L12" s="64"/>
      <c r="M12" s="45">
        <v>5</v>
      </c>
      <c r="N12" s="46" t="s">
        <v>351</v>
      </c>
      <c r="O12" s="47">
        <v>500</v>
      </c>
      <c r="P12" s="64"/>
      <c r="Q12" s="45">
        <v>18</v>
      </c>
      <c r="R12" s="46" t="s">
        <v>352</v>
      </c>
      <c r="S12" s="47">
        <v>200</v>
      </c>
      <c r="T12" s="64"/>
      <c r="U12" s="45">
        <v>7</v>
      </c>
      <c r="V12" s="46" t="s">
        <v>361</v>
      </c>
      <c r="W12" s="47">
        <v>100</v>
      </c>
      <c r="X12" s="64"/>
      <c r="AA12" s="25">
        <v>5271023</v>
      </c>
      <c r="AB12" s="25">
        <v>5272005</v>
      </c>
      <c r="AC12" s="25">
        <v>5273004</v>
      </c>
      <c r="AD12" s="25">
        <v>5274005</v>
      </c>
      <c r="AE12" s="25">
        <v>5275018</v>
      </c>
      <c r="AF12" s="25">
        <v>5276006</v>
      </c>
    </row>
    <row r="13" spans="1:32" ht="15" customHeight="1" x14ac:dyDescent="0.15">
      <c r="A13" s="48" t="s">
        <v>19</v>
      </c>
      <c r="B13" s="49" t="s">
        <v>38</v>
      </c>
      <c r="C13" s="50">
        <v>300</v>
      </c>
      <c r="D13" s="65"/>
      <c r="E13" s="48" t="s">
        <v>19</v>
      </c>
      <c r="F13" s="49" t="s">
        <v>38</v>
      </c>
      <c r="G13" s="50">
        <v>400</v>
      </c>
      <c r="H13" s="65"/>
      <c r="I13" s="48" t="s">
        <v>19</v>
      </c>
      <c r="J13" s="49" t="s">
        <v>20</v>
      </c>
      <c r="K13" s="50">
        <v>300</v>
      </c>
      <c r="L13" s="65"/>
      <c r="M13" s="48" t="s">
        <v>21</v>
      </c>
      <c r="N13" s="49" t="s">
        <v>37</v>
      </c>
      <c r="O13" s="50">
        <v>0</v>
      </c>
      <c r="P13" s="65"/>
      <c r="Q13" s="48" t="s">
        <v>21</v>
      </c>
      <c r="R13" s="49" t="s">
        <v>37</v>
      </c>
      <c r="S13" s="50">
        <v>0</v>
      </c>
      <c r="T13" s="65"/>
      <c r="U13" s="48" t="s">
        <v>21</v>
      </c>
      <c r="V13" s="49" t="s">
        <v>41</v>
      </c>
      <c r="W13" s="50">
        <v>0</v>
      </c>
      <c r="X13" s="65"/>
      <c r="AA13" s="25">
        <v>5277123</v>
      </c>
      <c r="AB13" s="25">
        <v>5277205</v>
      </c>
      <c r="AC13" s="25">
        <v>5277304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8</v>
      </c>
      <c r="F14" s="46" t="s">
        <v>1000</v>
      </c>
      <c r="G14" s="47">
        <v>200</v>
      </c>
      <c r="H14" s="64"/>
      <c r="I14" s="45">
        <v>6</v>
      </c>
      <c r="J14" s="46" t="s">
        <v>355</v>
      </c>
      <c r="K14" s="47">
        <v>1850</v>
      </c>
      <c r="L14" s="64"/>
      <c r="M14" s="45">
        <v>8</v>
      </c>
      <c r="N14" s="46" t="s">
        <v>1000</v>
      </c>
      <c r="O14" s="47">
        <v>150</v>
      </c>
      <c r="P14" s="64"/>
      <c r="Q14" s="45">
        <v>0</v>
      </c>
      <c r="R14" s="46" t="s">
        <v>20</v>
      </c>
      <c r="S14" s="47">
        <v>0</v>
      </c>
      <c r="T14" s="64"/>
      <c r="U14" s="45">
        <v>8</v>
      </c>
      <c r="V14" s="46" t="s">
        <v>352</v>
      </c>
      <c r="W14" s="47">
        <v>650</v>
      </c>
      <c r="X14" s="64"/>
      <c r="AA14" s="25">
        <v>5271025</v>
      </c>
      <c r="AB14" s="25">
        <v>5272007</v>
      </c>
      <c r="AC14" s="25">
        <v>5273005</v>
      </c>
      <c r="AD14" s="25">
        <v>5274007</v>
      </c>
      <c r="AE14" s="25">
        <v>5275020</v>
      </c>
      <c r="AF14" s="25">
        <v>5276007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349</v>
      </c>
      <c r="G15" s="50">
        <v>0</v>
      </c>
      <c r="H15" s="65"/>
      <c r="I15" s="48" t="s">
        <v>19</v>
      </c>
      <c r="J15" s="49" t="s">
        <v>38</v>
      </c>
      <c r="K15" s="50">
        <v>200</v>
      </c>
      <c r="L15" s="65"/>
      <c r="M15" s="48" t="s">
        <v>21</v>
      </c>
      <c r="N15" s="49" t="s">
        <v>349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32</v>
      </c>
      <c r="W15" s="50">
        <v>0</v>
      </c>
      <c r="X15" s="65"/>
      <c r="AA15" s="25">
        <v>5277125</v>
      </c>
      <c r="AB15" s="25">
        <v>0</v>
      </c>
      <c r="AC15" s="25">
        <v>5277305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9</v>
      </c>
      <c r="F16" s="46" t="s">
        <v>352</v>
      </c>
      <c r="G16" s="47">
        <v>50</v>
      </c>
      <c r="H16" s="64"/>
      <c r="I16" s="45">
        <v>0</v>
      </c>
      <c r="J16" s="46" t="s">
        <v>20</v>
      </c>
      <c r="K16" s="47">
        <v>0</v>
      </c>
      <c r="L16" s="64"/>
      <c r="M16" s="45">
        <v>11</v>
      </c>
      <c r="N16" s="46" t="s">
        <v>352</v>
      </c>
      <c r="O16" s="47">
        <v>50</v>
      </c>
      <c r="P16" s="64"/>
      <c r="Q16" s="45">
        <v>0</v>
      </c>
      <c r="R16" s="46" t="s">
        <v>20</v>
      </c>
      <c r="S16" s="47">
        <v>0</v>
      </c>
      <c r="T16" s="64"/>
      <c r="U16" s="45">
        <v>19</v>
      </c>
      <c r="V16" s="46" t="s">
        <v>1000</v>
      </c>
      <c r="W16" s="47">
        <v>100</v>
      </c>
      <c r="X16" s="64"/>
      <c r="AA16" s="25">
        <v>5271026</v>
      </c>
      <c r="AB16" s="25">
        <v>5272008</v>
      </c>
      <c r="AC16" s="25">
        <v>5273006</v>
      </c>
      <c r="AD16" s="25">
        <v>5274008</v>
      </c>
      <c r="AE16" s="25">
        <v>5275021</v>
      </c>
      <c r="AF16" s="25">
        <v>5276008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37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37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349</v>
      </c>
      <c r="W17" s="50">
        <v>0</v>
      </c>
      <c r="X17" s="65"/>
      <c r="AA17" s="25">
        <v>5277126</v>
      </c>
      <c r="AB17" s="25">
        <v>0</v>
      </c>
      <c r="AC17" s="25">
        <v>5277306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23</v>
      </c>
      <c r="V18" s="46" t="s">
        <v>361</v>
      </c>
      <c r="W18" s="47">
        <v>250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5276019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23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24</v>
      </c>
      <c r="V20" s="46" t="s">
        <v>352</v>
      </c>
      <c r="W20" s="47">
        <v>600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5276023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23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25</v>
      </c>
      <c r="V22" s="46" t="s">
        <v>352</v>
      </c>
      <c r="W22" s="47">
        <v>450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5276024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37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5276025</v>
      </c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5276027</v>
      </c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  <c r="AA28" s="25">
        <v>0</v>
      </c>
      <c r="AB28" s="25">
        <v>0</v>
      </c>
      <c r="AC28" s="25">
        <v>0</v>
      </c>
      <c r="AD28" s="25">
        <v>0</v>
      </c>
      <c r="AE28" s="25">
        <v>0</v>
      </c>
      <c r="AF28" s="25">
        <v>5276028</v>
      </c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16300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6150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11700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1350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650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2850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1300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1150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1100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42550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365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366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75" priority="11">
      <formula>D6&lt;C6</formula>
    </cfRule>
    <cfRule type="expression" dxfId="274" priority="12">
      <formula>D6&gt;C6</formula>
    </cfRule>
  </conditionalFormatting>
  <conditionalFormatting sqref="H6:H41">
    <cfRule type="expression" dxfId="273" priority="9">
      <formula>H6&lt;G6</formula>
    </cfRule>
    <cfRule type="expression" dxfId="272" priority="10">
      <formula>H6&gt;G6</formula>
    </cfRule>
  </conditionalFormatting>
  <conditionalFormatting sqref="L6:L41">
    <cfRule type="expression" dxfId="271" priority="7">
      <formula>L6&lt;K6</formula>
    </cfRule>
    <cfRule type="expression" dxfId="270" priority="8">
      <formula>L6&gt;K6</formula>
    </cfRule>
  </conditionalFormatting>
  <conditionalFormatting sqref="P6:P41">
    <cfRule type="expression" dxfId="269" priority="5">
      <formula>P6&lt;O6</formula>
    </cfRule>
    <cfRule type="expression" dxfId="268" priority="6">
      <formula>P6&gt;O6</formula>
    </cfRule>
  </conditionalFormatting>
  <conditionalFormatting sqref="T6:T41">
    <cfRule type="expression" dxfId="267" priority="3">
      <formula>T6&lt;S6</formula>
    </cfRule>
    <cfRule type="expression" dxfId="266" priority="4">
      <formula>T6&gt;S6</formula>
    </cfRule>
  </conditionalFormatting>
  <conditionalFormatting sqref="X6:X41">
    <cfRule type="expression" dxfId="265" priority="1">
      <formula>X6&lt;W6</formula>
    </cfRule>
    <cfRule type="expression" dxfId="26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9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367</v>
      </c>
      <c r="C4" s="36" t="s">
        <v>368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367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369</v>
      </c>
      <c r="C6" s="47">
        <v>2000</v>
      </c>
      <c r="D6" s="64"/>
      <c r="E6" s="45">
        <v>3</v>
      </c>
      <c r="F6" s="46" t="s">
        <v>376</v>
      </c>
      <c r="G6" s="47">
        <v>1500</v>
      </c>
      <c r="H6" s="64"/>
      <c r="I6" s="45">
        <v>2</v>
      </c>
      <c r="J6" s="46" t="s">
        <v>370</v>
      </c>
      <c r="K6" s="47">
        <v>2100</v>
      </c>
      <c r="L6" s="64"/>
      <c r="M6" s="45">
        <v>1</v>
      </c>
      <c r="N6" s="46" t="s">
        <v>371</v>
      </c>
      <c r="O6" s="47">
        <v>150</v>
      </c>
      <c r="P6" s="64"/>
      <c r="Q6" s="45">
        <v>5</v>
      </c>
      <c r="R6" s="46" t="s">
        <v>372</v>
      </c>
      <c r="S6" s="47">
        <v>50</v>
      </c>
      <c r="T6" s="64"/>
      <c r="U6" s="45">
        <v>2</v>
      </c>
      <c r="V6" s="46" t="s">
        <v>373</v>
      </c>
      <c r="W6" s="47">
        <v>650</v>
      </c>
      <c r="X6" s="64"/>
      <c r="AA6" s="25">
        <v>5281001</v>
      </c>
      <c r="AB6" s="25">
        <v>5282001</v>
      </c>
      <c r="AC6" s="25">
        <v>5283002</v>
      </c>
      <c r="AD6" s="25">
        <v>5284001</v>
      </c>
      <c r="AE6" s="25">
        <v>5285005</v>
      </c>
      <c r="AF6" s="25">
        <v>5286002</v>
      </c>
    </row>
    <row r="7" spans="1:32" ht="15" customHeight="1" x14ac:dyDescent="0.15">
      <c r="A7" s="48" t="s">
        <v>19</v>
      </c>
      <c r="B7" s="49" t="s">
        <v>20</v>
      </c>
      <c r="C7" s="50">
        <v>300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22</v>
      </c>
      <c r="O7" s="50">
        <v>0</v>
      </c>
      <c r="P7" s="65"/>
      <c r="Q7" s="48" t="s">
        <v>21</v>
      </c>
      <c r="R7" s="49" t="s">
        <v>374</v>
      </c>
      <c r="S7" s="50">
        <v>0</v>
      </c>
      <c r="T7" s="65"/>
      <c r="U7" s="48" t="s">
        <v>21</v>
      </c>
      <c r="V7" s="49" t="s">
        <v>38</v>
      </c>
      <c r="W7" s="50">
        <v>0</v>
      </c>
      <c r="X7" s="65"/>
      <c r="AA7" s="25">
        <v>5287101</v>
      </c>
      <c r="AB7" s="25">
        <v>0</v>
      </c>
      <c r="AC7" s="25">
        <v>5287302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375</v>
      </c>
      <c r="C8" s="47">
        <v>1100</v>
      </c>
      <c r="D8" s="64"/>
      <c r="E8" s="45">
        <v>4</v>
      </c>
      <c r="F8" s="46" t="s">
        <v>381</v>
      </c>
      <c r="G8" s="47">
        <v>1900</v>
      </c>
      <c r="H8" s="64"/>
      <c r="I8" s="45">
        <v>3</v>
      </c>
      <c r="J8" s="46" t="s">
        <v>369</v>
      </c>
      <c r="K8" s="47">
        <v>3550</v>
      </c>
      <c r="L8" s="64"/>
      <c r="M8" s="45">
        <v>3</v>
      </c>
      <c r="N8" s="46" t="s">
        <v>377</v>
      </c>
      <c r="O8" s="47">
        <v>100</v>
      </c>
      <c r="P8" s="64"/>
      <c r="Q8" s="45">
        <v>6</v>
      </c>
      <c r="R8" s="46" t="s">
        <v>378</v>
      </c>
      <c r="S8" s="47">
        <v>200</v>
      </c>
      <c r="T8" s="64"/>
      <c r="U8" s="45">
        <v>3</v>
      </c>
      <c r="V8" s="46" t="s">
        <v>379</v>
      </c>
      <c r="W8" s="47">
        <v>500</v>
      </c>
      <c r="X8" s="64"/>
      <c r="AA8" s="25">
        <v>5281003</v>
      </c>
      <c r="AB8" s="25">
        <v>5282003</v>
      </c>
      <c r="AC8" s="25">
        <v>5283003</v>
      </c>
      <c r="AD8" s="25">
        <v>5284003</v>
      </c>
      <c r="AE8" s="25">
        <v>5285006</v>
      </c>
      <c r="AF8" s="25">
        <v>5286003</v>
      </c>
    </row>
    <row r="9" spans="1:32" ht="15" customHeight="1" x14ac:dyDescent="0.15">
      <c r="A9" s="48" t="s">
        <v>19</v>
      </c>
      <c r="B9" s="49" t="s">
        <v>20</v>
      </c>
      <c r="C9" s="50">
        <v>150</v>
      </c>
      <c r="D9" s="65"/>
      <c r="E9" s="48" t="s">
        <v>19</v>
      </c>
      <c r="F9" s="49" t="s">
        <v>20</v>
      </c>
      <c r="G9" s="50">
        <v>650</v>
      </c>
      <c r="H9" s="65"/>
      <c r="I9" s="48" t="s">
        <v>19</v>
      </c>
      <c r="J9" s="49" t="s">
        <v>20</v>
      </c>
      <c r="K9" s="50">
        <v>350</v>
      </c>
      <c r="L9" s="65"/>
      <c r="M9" s="48" t="s">
        <v>21</v>
      </c>
      <c r="N9" s="49" t="s">
        <v>38</v>
      </c>
      <c r="O9" s="50">
        <v>0</v>
      </c>
      <c r="P9" s="65"/>
      <c r="Q9" s="48" t="s">
        <v>21</v>
      </c>
      <c r="R9" s="49" t="s">
        <v>38</v>
      </c>
      <c r="S9" s="50">
        <v>0</v>
      </c>
      <c r="T9" s="65"/>
      <c r="U9" s="48" t="s">
        <v>21</v>
      </c>
      <c r="V9" s="49" t="s">
        <v>22</v>
      </c>
      <c r="W9" s="50">
        <v>0</v>
      </c>
      <c r="X9" s="65"/>
      <c r="AA9" s="25">
        <v>5287103</v>
      </c>
      <c r="AB9" s="25">
        <v>5287203</v>
      </c>
      <c r="AC9" s="25">
        <v>5287303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380</v>
      </c>
      <c r="C10" s="47">
        <v>2050</v>
      </c>
      <c r="D10" s="64"/>
      <c r="E10" s="45">
        <v>7</v>
      </c>
      <c r="F10" s="46" t="s">
        <v>389</v>
      </c>
      <c r="G10" s="47">
        <v>1600</v>
      </c>
      <c r="H10" s="64"/>
      <c r="I10" s="45">
        <v>6</v>
      </c>
      <c r="J10" s="46" t="s">
        <v>382</v>
      </c>
      <c r="K10" s="47">
        <v>2850</v>
      </c>
      <c r="L10" s="64"/>
      <c r="M10" s="45">
        <v>5</v>
      </c>
      <c r="N10" s="46" t="s">
        <v>371</v>
      </c>
      <c r="O10" s="47">
        <v>100</v>
      </c>
      <c r="P10" s="64"/>
      <c r="Q10" s="45">
        <v>9</v>
      </c>
      <c r="R10" s="46" t="s">
        <v>387</v>
      </c>
      <c r="S10" s="47">
        <v>250</v>
      </c>
      <c r="T10" s="64"/>
      <c r="U10" s="45">
        <v>6</v>
      </c>
      <c r="V10" s="46" t="s">
        <v>383</v>
      </c>
      <c r="W10" s="47">
        <v>250</v>
      </c>
      <c r="X10" s="64"/>
      <c r="AA10" s="25">
        <v>5281005</v>
      </c>
      <c r="AB10" s="25">
        <v>5282004</v>
      </c>
      <c r="AC10" s="25">
        <v>5283006</v>
      </c>
      <c r="AD10" s="25">
        <v>5284005</v>
      </c>
      <c r="AE10" s="25">
        <v>5285008</v>
      </c>
      <c r="AF10" s="25">
        <v>5286006</v>
      </c>
    </row>
    <row r="11" spans="1:32" ht="15" customHeight="1" x14ac:dyDescent="0.15">
      <c r="A11" s="48" t="s">
        <v>19</v>
      </c>
      <c r="B11" s="49" t="s">
        <v>20</v>
      </c>
      <c r="C11" s="50">
        <v>350</v>
      </c>
      <c r="D11" s="65"/>
      <c r="E11" s="48" t="s">
        <v>19</v>
      </c>
      <c r="F11" s="49" t="s">
        <v>20</v>
      </c>
      <c r="G11" s="50">
        <v>450</v>
      </c>
      <c r="H11" s="65"/>
      <c r="I11" s="48" t="s">
        <v>19</v>
      </c>
      <c r="J11" s="49" t="s">
        <v>20</v>
      </c>
      <c r="K11" s="50">
        <v>250</v>
      </c>
      <c r="L11" s="65"/>
      <c r="M11" s="48" t="s">
        <v>21</v>
      </c>
      <c r="N11" s="49" t="s">
        <v>384</v>
      </c>
      <c r="O11" s="50">
        <v>0</v>
      </c>
      <c r="P11" s="65"/>
      <c r="Q11" s="48" t="s">
        <v>21</v>
      </c>
      <c r="R11" s="49" t="s">
        <v>388</v>
      </c>
      <c r="S11" s="50">
        <v>0</v>
      </c>
      <c r="T11" s="65"/>
      <c r="U11" s="48" t="s">
        <v>21</v>
      </c>
      <c r="V11" s="49" t="s">
        <v>38</v>
      </c>
      <c r="W11" s="50">
        <v>0</v>
      </c>
      <c r="X11" s="65"/>
      <c r="AA11" s="25">
        <v>5287105</v>
      </c>
      <c r="AB11" s="25">
        <v>5287204</v>
      </c>
      <c r="AC11" s="25">
        <v>5287306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6</v>
      </c>
      <c r="B12" s="46" t="s">
        <v>385</v>
      </c>
      <c r="C12" s="47">
        <v>1150</v>
      </c>
      <c r="D12" s="64"/>
      <c r="E12" s="45">
        <v>8</v>
      </c>
      <c r="F12" s="46" t="s">
        <v>375</v>
      </c>
      <c r="G12" s="47">
        <v>1300</v>
      </c>
      <c r="H12" s="64"/>
      <c r="I12" s="45">
        <v>7</v>
      </c>
      <c r="J12" s="46" t="s">
        <v>386</v>
      </c>
      <c r="K12" s="47">
        <v>4900</v>
      </c>
      <c r="L12" s="64"/>
      <c r="M12" s="45">
        <v>8</v>
      </c>
      <c r="N12" s="46" t="s">
        <v>372</v>
      </c>
      <c r="O12" s="47">
        <v>100</v>
      </c>
      <c r="P12" s="64"/>
      <c r="Q12" s="45">
        <v>10</v>
      </c>
      <c r="R12" s="46" t="s">
        <v>390</v>
      </c>
      <c r="S12" s="47">
        <v>50</v>
      </c>
      <c r="T12" s="64"/>
      <c r="U12" s="45">
        <v>7</v>
      </c>
      <c r="V12" s="46" t="s">
        <v>379</v>
      </c>
      <c r="W12" s="47">
        <v>300</v>
      </c>
      <c r="X12" s="64"/>
      <c r="AA12" s="25">
        <v>5281006</v>
      </c>
      <c r="AB12" s="25">
        <v>5282006</v>
      </c>
      <c r="AC12" s="25">
        <v>5283007</v>
      </c>
      <c r="AD12" s="25">
        <v>5284008</v>
      </c>
      <c r="AE12" s="25">
        <v>5285009</v>
      </c>
      <c r="AF12" s="25">
        <v>5286007</v>
      </c>
    </row>
    <row r="13" spans="1:32" ht="15" customHeight="1" x14ac:dyDescent="0.15">
      <c r="A13" s="48" t="s">
        <v>19</v>
      </c>
      <c r="B13" s="49" t="s">
        <v>20</v>
      </c>
      <c r="C13" s="50">
        <v>100</v>
      </c>
      <c r="D13" s="65"/>
      <c r="E13" s="48" t="s">
        <v>19</v>
      </c>
      <c r="F13" s="49" t="s">
        <v>20</v>
      </c>
      <c r="G13" s="50">
        <v>550</v>
      </c>
      <c r="H13" s="65"/>
      <c r="I13" s="48" t="s">
        <v>19</v>
      </c>
      <c r="J13" s="49" t="s">
        <v>20</v>
      </c>
      <c r="K13" s="50">
        <v>400</v>
      </c>
      <c r="L13" s="65"/>
      <c r="M13" s="48" t="s">
        <v>21</v>
      </c>
      <c r="N13" s="49" t="s">
        <v>374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35</v>
      </c>
      <c r="W13" s="50">
        <v>0</v>
      </c>
      <c r="X13" s="65"/>
      <c r="AA13" s="25">
        <v>5287106</v>
      </c>
      <c r="AB13" s="25">
        <v>0</v>
      </c>
      <c r="AC13" s="25">
        <v>5287307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7</v>
      </c>
      <c r="B14" s="46" t="s">
        <v>382</v>
      </c>
      <c r="C14" s="47">
        <v>3300</v>
      </c>
      <c r="D14" s="64"/>
      <c r="E14" s="45">
        <v>10</v>
      </c>
      <c r="F14" s="46" t="s">
        <v>393</v>
      </c>
      <c r="G14" s="47">
        <v>50</v>
      </c>
      <c r="H14" s="64"/>
      <c r="I14" s="45">
        <v>8</v>
      </c>
      <c r="J14" s="46" t="s">
        <v>381</v>
      </c>
      <c r="K14" s="47">
        <v>4800</v>
      </c>
      <c r="L14" s="64"/>
      <c r="M14" s="45">
        <v>10</v>
      </c>
      <c r="N14" s="46" t="s">
        <v>390</v>
      </c>
      <c r="O14" s="47">
        <v>100</v>
      </c>
      <c r="P14" s="64"/>
      <c r="Q14" s="45">
        <v>14</v>
      </c>
      <c r="R14" s="46" t="s">
        <v>392</v>
      </c>
      <c r="S14" s="47">
        <v>200</v>
      </c>
      <c r="T14" s="64"/>
      <c r="U14" s="45">
        <v>8</v>
      </c>
      <c r="V14" s="46" t="s">
        <v>391</v>
      </c>
      <c r="W14" s="47">
        <v>250</v>
      </c>
      <c r="X14" s="64"/>
      <c r="AA14" s="25">
        <v>5281007</v>
      </c>
      <c r="AB14" s="25">
        <v>5282007</v>
      </c>
      <c r="AC14" s="25">
        <v>5283008</v>
      </c>
      <c r="AD14" s="25">
        <v>5284010</v>
      </c>
      <c r="AE14" s="25">
        <v>5285010</v>
      </c>
      <c r="AF14" s="25">
        <v>5286008</v>
      </c>
    </row>
    <row r="15" spans="1:32" ht="15" customHeight="1" x14ac:dyDescent="0.15">
      <c r="A15" s="48" t="s">
        <v>19</v>
      </c>
      <c r="B15" s="49" t="s">
        <v>20</v>
      </c>
      <c r="C15" s="50">
        <v>600</v>
      </c>
      <c r="D15" s="65"/>
      <c r="E15" s="48" t="s">
        <v>21</v>
      </c>
      <c r="F15" s="49" t="s">
        <v>38</v>
      </c>
      <c r="G15" s="50">
        <v>0</v>
      </c>
      <c r="H15" s="65"/>
      <c r="I15" s="48" t="s">
        <v>19</v>
      </c>
      <c r="J15" s="49" t="s">
        <v>20</v>
      </c>
      <c r="K15" s="50">
        <v>450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38</v>
      </c>
      <c r="S15" s="50">
        <v>0</v>
      </c>
      <c r="T15" s="65"/>
      <c r="U15" s="48" t="s">
        <v>21</v>
      </c>
      <c r="V15" s="49" t="s">
        <v>38</v>
      </c>
      <c r="W15" s="50">
        <v>0</v>
      </c>
      <c r="X15" s="65"/>
      <c r="AA15" s="25">
        <v>5287107</v>
      </c>
      <c r="AB15" s="25">
        <v>5287207</v>
      </c>
      <c r="AC15" s="25">
        <v>5287308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11</v>
      </c>
      <c r="F16" s="46" t="s">
        <v>371</v>
      </c>
      <c r="G16" s="47">
        <v>100</v>
      </c>
      <c r="H16" s="64"/>
      <c r="I16" s="45">
        <v>0</v>
      </c>
      <c r="J16" s="46" t="s">
        <v>20</v>
      </c>
      <c r="K16" s="47">
        <v>0</v>
      </c>
      <c r="L16" s="64"/>
      <c r="M16" s="45">
        <v>15</v>
      </c>
      <c r="N16" s="46" t="s">
        <v>387</v>
      </c>
      <c r="O16" s="47">
        <v>150</v>
      </c>
      <c r="P16" s="64"/>
      <c r="Q16" s="45">
        <v>18</v>
      </c>
      <c r="R16" s="46" t="s">
        <v>393</v>
      </c>
      <c r="S16" s="47">
        <v>300</v>
      </c>
      <c r="T16" s="64"/>
      <c r="U16" s="45">
        <v>10</v>
      </c>
      <c r="V16" s="46" t="s">
        <v>390</v>
      </c>
      <c r="W16" s="47">
        <v>50</v>
      </c>
      <c r="X16" s="64"/>
      <c r="AA16" s="25">
        <v>0</v>
      </c>
      <c r="AB16" s="25">
        <v>5282008</v>
      </c>
      <c r="AC16" s="25">
        <v>0</v>
      </c>
      <c r="AD16" s="25">
        <v>5284015</v>
      </c>
      <c r="AE16" s="25">
        <v>5285014</v>
      </c>
      <c r="AF16" s="25">
        <v>5286010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22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388</v>
      </c>
      <c r="O17" s="50">
        <v>0</v>
      </c>
      <c r="P17" s="65"/>
      <c r="Q17" s="48" t="s">
        <v>21</v>
      </c>
      <c r="R17" s="49" t="s">
        <v>38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0</v>
      </c>
      <c r="AB17" s="25">
        <v>5287208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12</v>
      </c>
      <c r="F18" s="46" t="s">
        <v>371</v>
      </c>
      <c r="G18" s="47">
        <v>200</v>
      </c>
      <c r="H18" s="64"/>
      <c r="I18" s="45">
        <v>0</v>
      </c>
      <c r="J18" s="46" t="s">
        <v>20</v>
      </c>
      <c r="K18" s="47">
        <v>0</v>
      </c>
      <c r="L18" s="64"/>
      <c r="M18" s="45">
        <v>17</v>
      </c>
      <c r="N18" s="46" t="s">
        <v>379</v>
      </c>
      <c r="O18" s="47">
        <v>50</v>
      </c>
      <c r="P18" s="64"/>
      <c r="Q18" s="45">
        <v>19</v>
      </c>
      <c r="R18" s="46" t="s">
        <v>371</v>
      </c>
      <c r="S18" s="47">
        <v>200</v>
      </c>
      <c r="T18" s="64"/>
      <c r="U18" s="45">
        <v>11</v>
      </c>
      <c r="V18" s="46" t="s">
        <v>393</v>
      </c>
      <c r="W18" s="47">
        <v>50</v>
      </c>
      <c r="X18" s="64"/>
      <c r="AA18" s="25">
        <v>0</v>
      </c>
      <c r="AB18" s="25">
        <v>0</v>
      </c>
      <c r="AC18" s="25">
        <v>0</v>
      </c>
      <c r="AD18" s="25">
        <v>5284016</v>
      </c>
      <c r="AE18" s="25">
        <v>5285018</v>
      </c>
      <c r="AF18" s="25">
        <v>5286011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384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35</v>
      </c>
      <c r="O19" s="50">
        <v>0</v>
      </c>
      <c r="P19" s="65"/>
      <c r="Q19" s="48" t="s">
        <v>21</v>
      </c>
      <c r="R19" s="49" t="s">
        <v>22</v>
      </c>
      <c r="S19" s="50">
        <v>0</v>
      </c>
      <c r="T19" s="65"/>
      <c r="U19" s="48" t="s">
        <v>21</v>
      </c>
      <c r="V19" s="49" t="s">
        <v>38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18</v>
      </c>
      <c r="N20" s="46" t="s">
        <v>391</v>
      </c>
      <c r="O20" s="47">
        <v>50</v>
      </c>
      <c r="P20" s="64"/>
      <c r="Q20" s="45">
        <v>20</v>
      </c>
      <c r="R20" s="46" t="s">
        <v>371</v>
      </c>
      <c r="S20" s="47">
        <v>200</v>
      </c>
      <c r="T20" s="64"/>
      <c r="U20" s="45">
        <v>0</v>
      </c>
      <c r="V20" s="46" t="s">
        <v>20</v>
      </c>
      <c r="W20" s="47">
        <v>0</v>
      </c>
      <c r="X20" s="64"/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38</v>
      </c>
      <c r="O21" s="50">
        <v>0</v>
      </c>
      <c r="P21" s="65"/>
      <c r="Q21" s="48" t="s">
        <v>21</v>
      </c>
      <c r="R21" s="49" t="s">
        <v>384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9600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6650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18200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800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1450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2050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1500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1650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1750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43650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63" priority="11">
      <formula>D6&lt;C6</formula>
    </cfRule>
    <cfRule type="expression" dxfId="262" priority="12">
      <formula>D6&gt;C6</formula>
    </cfRule>
  </conditionalFormatting>
  <conditionalFormatting sqref="H6:H41">
    <cfRule type="expression" dxfId="261" priority="9">
      <formula>H6&lt;G6</formula>
    </cfRule>
    <cfRule type="expression" dxfId="260" priority="10">
      <formula>H6&gt;G6</formula>
    </cfRule>
  </conditionalFormatting>
  <conditionalFormatting sqref="L6:L41">
    <cfRule type="expression" dxfId="259" priority="7">
      <formula>L6&lt;K6</formula>
    </cfRule>
    <cfRule type="expression" dxfId="258" priority="8">
      <formula>L6&gt;K6</formula>
    </cfRule>
  </conditionalFormatting>
  <conditionalFormatting sqref="P6:P41">
    <cfRule type="expression" dxfId="257" priority="5">
      <formula>P6&lt;O6</formula>
    </cfRule>
    <cfRule type="expression" dxfId="256" priority="6">
      <formula>P6&gt;O6</formula>
    </cfRule>
  </conditionalFormatting>
  <conditionalFormatting sqref="T6:T41">
    <cfRule type="expression" dxfId="255" priority="3">
      <formula>T6&lt;S6</formula>
    </cfRule>
    <cfRule type="expression" dxfId="254" priority="4">
      <formula>T6&gt;S6</formula>
    </cfRule>
  </conditionalFormatting>
  <conditionalFormatting sqref="X6:X41">
    <cfRule type="expression" dxfId="253" priority="1">
      <formula>X6&lt;W6</formula>
    </cfRule>
    <cfRule type="expression" dxfId="25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30</v>
      </c>
      <c r="C4" s="36" t="s">
        <v>31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758</v>
      </c>
      <c r="C6" s="47">
        <v>650</v>
      </c>
      <c r="D6" s="64"/>
      <c r="E6" s="45">
        <v>6</v>
      </c>
      <c r="F6" s="46" t="s">
        <v>762</v>
      </c>
      <c r="G6" s="47">
        <v>100</v>
      </c>
      <c r="H6" s="64"/>
      <c r="I6" s="45">
        <v>1</v>
      </c>
      <c r="J6" s="46" t="s">
        <v>759</v>
      </c>
      <c r="K6" s="47">
        <v>3450</v>
      </c>
      <c r="L6" s="64"/>
      <c r="M6" s="45">
        <v>1</v>
      </c>
      <c r="N6" s="46" t="s">
        <v>769</v>
      </c>
      <c r="O6" s="47">
        <v>650</v>
      </c>
      <c r="P6" s="64"/>
      <c r="Q6" s="45">
        <v>2</v>
      </c>
      <c r="R6" s="46" t="s">
        <v>772</v>
      </c>
      <c r="S6" s="47">
        <v>700</v>
      </c>
      <c r="T6" s="64"/>
      <c r="U6" s="45">
        <v>2</v>
      </c>
      <c r="V6" s="46" t="s">
        <v>774</v>
      </c>
      <c r="W6" s="47">
        <v>400</v>
      </c>
      <c r="X6" s="64"/>
      <c r="AA6" s="25">
        <v>5021001</v>
      </c>
      <c r="AB6" s="25">
        <v>5022006</v>
      </c>
      <c r="AC6" s="25">
        <v>5023001</v>
      </c>
      <c r="AD6" s="25">
        <v>5024001</v>
      </c>
      <c r="AE6" s="25">
        <v>5025002</v>
      </c>
      <c r="AF6" s="25">
        <v>5026002</v>
      </c>
    </row>
    <row r="7" spans="1:32" ht="15" customHeight="1" x14ac:dyDescent="0.15">
      <c r="A7" s="48" t="s">
        <v>19</v>
      </c>
      <c r="B7" s="49" t="s">
        <v>20</v>
      </c>
      <c r="C7" s="50">
        <v>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100</v>
      </c>
      <c r="L7" s="65"/>
      <c r="M7" s="48" t="s">
        <v>21</v>
      </c>
      <c r="N7" s="49" t="s">
        <v>20</v>
      </c>
      <c r="O7" s="50">
        <v>0</v>
      </c>
      <c r="P7" s="65"/>
      <c r="Q7" s="48" t="s">
        <v>19</v>
      </c>
      <c r="R7" s="49" t="s">
        <v>20</v>
      </c>
      <c r="S7" s="50">
        <v>50</v>
      </c>
      <c r="T7" s="65"/>
      <c r="U7" s="48" t="s">
        <v>21</v>
      </c>
      <c r="V7" s="49" t="s">
        <v>775</v>
      </c>
      <c r="W7" s="50">
        <v>0</v>
      </c>
      <c r="X7" s="65"/>
      <c r="AA7" s="25">
        <v>5027101</v>
      </c>
      <c r="AB7" s="25">
        <v>0</v>
      </c>
      <c r="AC7" s="25">
        <v>5027301</v>
      </c>
      <c r="AD7" s="25">
        <v>0</v>
      </c>
      <c r="AE7" s="25">
        <v>5027502</v>
      </c>
      <c r="AF7" s="25">
        <v>0</v>
      </c>
    </row>
    <row r="8" spans="1:32" ht="15" customHeight="1" x14ac:dyDescent="0.15">
      <c r="A8" s="45">
        <v>3</v>
      </c>
      <c r="B8" s="46" t="s">
        <v>759</v>
      </c>
      <c r="C8" s="47">
        <v>1100</v>
      </c>
      <c r="D8" s="64"/>
      <c r="E8" s="45">
        <v>8</v>
      </c>
      <c r="F8" s="46" t="s">
        <v>760</v>
      </c>
      <c r="G8" s="47">
        <v>100</v>
      </c>
      <c r="H8" s="64"/>
      <c r="I8" s="45">
        <v>2</v>
      </c>
      <c r="J8" s="46" t="s">
        <v>765</v>
      </c>
      <c r="K8" s="47">
        <v>2750</v>
      </c>
      <c r="L8" s="64"/>
      <c r="M8" s="45">
        <v>3</v>
      </c>
      <c r="N8" s="46" t="s">
        <v>760</v>
      </c>
      <c r="O8" s="47">
        <v>50</v>
      </c>
      <c r="P8" s="64"/>
      <c r="Q8" s="45">
        <v>3</v>
      </c>
      <c r="R8" s="46" t="s">
        <v>767</v>
      </c>
      <c r="S8" s="47">
        <v>800</v>
      </c>
      <c r="T8" s="64"/>
      <c r="U8" s="45">
        <v>4</v>
      </c>
      <c r="V8" s="46" t="s">
        <v>776</v>
      </c>
      <c r="W8" s="47">
        <v>950</v>
      </c>
      <c r="X8" s="64"/>
      <c r="AA8" s="25">
        <v>5021003</v>
      </c>
      <c r="AB8" s="25">
        <v>5022008</v>
      </c>
      <c r="AC8" s="25">
        <v>5023002</v>
      </c>
      <c r="AD8" s="25">
        <v>5024003</v>
      </c>
      <c r="AE8" s="25">
        <v>5025003</v>
      </c>
      <c r="AF8" s="25">
        <v>5026004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766</v>
      </c>
      <c r="K9" s="50">
        <v>150</v>
      </c>
      <c r="L9" s="65"/>
      <c r="M9" s="48" t="s">
        <v>21</v>
      </c>
      <c r="N9" s="49" t="s">
        <v>20</v>
      </c>
      <c r="O9" s="50">
        <v>0</v>
      </c>
      <c r="P9" s="65"/>
      <c r="Q9" s="48" t="s">
        <v>19</v>
      </c>
      <c r="R9" s="49" t="s">
        <v>20</v>
      </c>
      <c r="S9" s="50">
        <v>100</v>
      </c>
      <c r="T9" s="65"/>
      <c r="U9" s="48" t="s">
        <v>21</v>
      </c>
      <c r="V9" s="49" t="s">
        <v>20</v>
      </c>
      <c r="W9" s="50">
        <v>0</v>
      </c>
      <c r="X9" s="65"/>
      <c r="AA9" s="25">
        <v>5027103</v>
      </c>
      <c r="AB9" s="25">
        <v>0</v>
      </c>
      <c r="AC9" s="25">
        <v>5027302</v>
      </c>
      <c r="AD9" s="25">
        <v>0</v>
      </c>
      <c r="AE9" s="25">
        <v>5027503</v>
      </c>
      <c r="AF9" s="25">
        <v>0</v>
      </c>
    </row>
    <row r="10" spans="1:32" ht="15" customHeight="1" x14ac:dyDescent="0.15">
      <c r="A10" s="45">
        <v>6</v>
      </c>
      <c r="B10" s="46" t="s">
        <v>760</v>
      </c>
      <c r="C10" s="47">
        <v>300</v>
      </c>
      <c r="D10" s="64"/>
      <c r="E10" s="45">
        <v>9</v>
      </c>
      <c r="F10" s="46" t="s">
        <v>763</v>
      </c>
      <c r="G10" s="47">
        <v>100</v>
      </c>
      <c r="H10" s="64"/>
      <c r="I10" s="45">
        <v>4</v>
      </c>
      <c r="J10" s="46" t="s">
        <v>767</v>
      </c>
      <c r="K10" s="47">
        <v>3050</v>
      </c>
      <c r="L10" s="64"/>
      <c r="M10" s="45">
        <v>4</v>
      </c>
      <c r="N10" s="46" t="s">
        <v>770</v>
      </c>
      <c r="O10" s="47">
        <v>50</v>
      </c>
      <c r="P10" s="64"/>
      <c r="Q10" s="45">
        <v>4</v>
      </c>
      <c r="R10" s="46" t="s">
        <v>773</v>
      </c>
      <c r="S10" s="47">
        <v>800</v>
      </c>
      <c r="T10" s="64"/>
      <c r="U10" s="45">
        <v>7</v>
      </c>
      <c r="V10" s="46" t="s">
        <v>777</v>
      </c>
      <c r="W10" s="47">
        <v>450</v>
      </c>
      <c r="X10" s="64"/>
      <c r="AA10" s="25">
        <v>5021006</v>
      </c>
      <c r="AB10" s="25">
        <v>5022009</v>
      </c>
      <c r="AC10" s="25">
        <v>5023004</v>
      </c>
      <c r="AD10" s="25">
        <v>5024004</v>
      </c>
      <c r="AE10" s="25">
        <v>5025004</v>
      </c>
      <c r="AF10" s="25">
        <v>5026007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100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19</v>
      </c>
      <c r="R11" s="49" t="s">
        <v>20</v>
      </c>
      <c r="S11" s="50">
        <v>100</v>
      </c>
      <c r="T11" s="65"/>
      <c r="U11" s="48" t="s">
        <v>21</v>
      </c>
      <c r="V11" s="49" t="s">
        <v>20</v>
      </c>
      <c r="W11" s="50">
        <v>0</v>
      </c>
      <c r="X11" s="65"/>
      <c r="AA11" s="25">
        <v>0</v>
      </c>
      <c r="AB11" s="25">
        <v>0</v>
      </c>
      <c r="AC11" s="25">
        <v>5027304</v>
      </c>
      <c r="AD11" s="25">
        <v>0</v>
      </c>
      <c r="AE11" s="25">
        <v>5027504</v>
      </c>
      <c r="AF11" s="25">
        <v>0</v>
      </c>
    </row>
    <row r="12" spans="1:32" ht="15" customHeight="1" x14ac:dyDescent="0.15">
      <c r="A12" s="45">
        <v>7</v>
      </c>
      <c r="B12" s="46" t="s">
        <v>761</v>
      </c>
      <c r="C12" s="47">
        <v>400</v>
      </c>
      <c r="D12" s="64"/>
      <c r="E12" s="45">
        <v>10</v>
      </c>
      <c r="F12" s="46" t="s">
        <v>761</v>
      </c>
      <c r="G12" s="47">
        <v>50</v>
      </c>
      <c r="H12" s="64"/>
      <c r="I12" s="45">
        <v>6</v>
      </c>
      <c r="J12" s="46" t="s">
        <v>768</v>
      </c>
      <c r="K12" s="47">
        <v>2550</v>
      </c>
      <c r="L12" s="64"/>
      <c r="M12" s="45">
        <v>5</v>
      </c>
      <c r="N12" s="46" t="s">
        <v>771</v>
      </c>
      <c r="O12" s="47">
        <v>100</v>
      </c>
      <c r="P12" s="64"/>
      <c r="Q12" s="45">
        <v>5</v>
      </c>
      <c r="R12" s="46" t="s">
        <v>763</v>
      </c>
      <c r="S12" s="47">
        <v>300</v>
      </c>
      <c r="T12" s="64"/>
      <c r="U12" s="45">
        <v>8</v>
      </c>
      <c r="V12" s="46" t="s">
        <v>763</v>
      </c>
      <c r="W12" s="47">
        <v>400</v>
      </c>
      <c r="X12" s="64"/>
      <c r="AA12" s="25">
        <v>5021007</v>
      </c>
      <c r="AB12" s="25">
        <v>5022010</v>
      </c>
      <c r="AC12" s="25">
        <v>5023006</v>
      </c>
      <c r="AD12" s="25">
        <v>5024005</v>
      </c>
      <c r="AE12" s="25">
        <v>5025005</v>
      </c>
      <c r="AF12" s="25">
        <v>5026008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32</v>
      </c>
      <c r="K13" s="50">
        <v>50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0</v>
      </c>
      <c r="AB13" s="25">
        <v>0</v>
      </c>
      <c r="AC13" s="25">
        <v>5027306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9</v>
      </c>
      <c r="B14" s="46" t="s">
        <v>762</v>
      </c>
      <c r="C14" s="47">
        <v>800</v>
      </c>
      <c r="D14" s="64"/>
      <c r="E14" s="45">
        <v>11</v>
      </c>
      <c r="F14" s="46" t="s">
        <v>764</v>
      </c>
      <c r="G14" s="47">
        <v>100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9</v>
      </c>
      <c r="R14" s="46" t="s">
        <v>764</v>
      </c>
      <c r="S14" s="47">
        <v>300</v>
      </c>
      <c r="T14" s="64"/>
      <c r="U14" s="45">
        <v>9</v>
      </c>
      <c r="V14" s="46" t="s">
        <v>761</v>
      </c>
      <c r="W14" s="47">
        <v>100</v>
      </c>
      <c r="X14" s="64"/>
      <c r="AA14" s="25">
        <v>5021009</v>
      </c>
      <c r="AB14" s="25">
        <v>5022011</v>
      </c>
      <c r="AC14" s="25">
        <v>0</v>
      </c>
      <c r="AD14" s="25">
        <v>0</v>
      </c>
      <c r="AE14" s="25">
        <v>5025009</v>
      </c>
      <c r="AF14" s="25">
        <v>5026009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10</v>
      </c>
      <c r="V16" s="46" t="s">
        <v>764</v>
      </c>
      <c r="W16" s="47">
        <v>100</v>
      </c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5026010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11</v>
      </c>
      <c r="V18" s="46" t="s">
        <v>756</v>
      </c>
      <c r="W18" s="47">
        <v>250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5026011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778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3250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450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11800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850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2900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2650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400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250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22700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75" priority="11">
      <formula>D6&lt;C6</formula>
    </cfRule>
    <cfRule type="expression" dxfId="574" priority="12">
      <formula>D6&gt;C6</formula>
    </cfRule>
  </conditionalFormatting>
  <conditionalFormatting sqref="H6:H41">
    <cfRule type="expression" dxfId="573" priority="9">
      <formula>H6&lt;G6</formula>
    </cfRule>
    <cfRule type="expression" dxfId="572" priority="10">
      <formula>H6&gt;G6</formula>
    </cfRule>
  </conditionalFormatting>
  <conditionalFormatting sqref="L6:L41">
    <cfRule type="expression" dxfId="571" priority="7">
      <formula>L6&lt;K6</formula>
    </cfRule>
    <cfRule type="expression" dxfId="570" priority="8">
      <formula>L6&gt;K6</formula>
    </cfRule>
  </conditionalFormatting>
  <conditionalFormatting sqref="P6:P41">
    <cfRule type="expression" dxfId="569" priority="5">
      <formula>P6&lt;O6</formula>
    </cfRule>
    <cfRule type="expression" dxfId="568" priority="6">
      <formula>P6&gt;O6</formula>
    </cfRule>
  </conditionalFormatting>
  <conditionalFormatting sqref="T6:T41">
    <cfRule type="expression" dxfId="567" priority="3">
      <formula>T6&lt;S6</formula>
    </cfRule>
    <cfRule type="expression" dxfId="566" priority="4">
      <formula>T6&gt;S6</formula>
    </cfRule>
  </conditionalFormatting>
  <conditionalFormatting sqref="X6:X41">
    <cfRule type="expression" dxfId="565" priority="1">
      <formula>X6&lt;W6</formula>
    </cfRule>
    <cfRule type="expression" dxfId="56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0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394</v>
      </c>
      <c r="C4" s="36" t="s">
        <v>395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394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396</v>
      </c>
      <c r="C6" s="47">
        <v>1950</v>
      </c>
      <c r="D6" s="64"/>
      <c r="E6" s="45">
        <v>5</v>
      </c>
      <c r="F6" s="46" t="s">
        <v>397</v>
      </c>
      <c r="G6" s="47">
        <v>950</v>
      </c>
      <c r="H6" s="64"/>
      <c r="I6" s="45">
        <v>1</v>
      </c>
      <c r="J6" s="46" t="s">
        <v>396</v>
      </c>
      <c r="K6" s="47">
        <v>3150</v>
      </c>
      <c r="L6" s="64"/>
      <c r="M6" s="45">
        <v>3</v>
      </c>
      <c r="N6" s="46" t="s">
        <v>400</v>
      </c>
      <c r="O6" s="47">
        <v>100</v>
      </c>
      <c r="P6" s="64"/>
      <c r="Q6" s="45">
        <v>1</v>
      </c>
      <c r="R6" s="46" t="s">
        <v>399</v>
      </c>
      <c r="S6" s="47">
        <v>200</v>
      </c>
      <c r="T6" s="64"/>
      <c r="U6" s="45">
        <v>1</v>
      </c>
      <c r="V6" s="46" t="s">
        <v>400</v>
      </c>
      <c r="W6" s="47">
        <v>250</v>
      </c>
      <c r="X6" s="64"/>
      <c r="AA6" s="25">
        <v>5291001</v>
      </c>
      <c r="AB6" s="25">
        <v>5292005</v>
      </c>
      <c r="AC6" s="25">
        <v>5293001</v>
      </c>
      <c r="AD6" s="25">
        <v>5294002</v>
      </c>
      <c r="AE6" s="25">
        <v>5295001</v>
      </c>
      <c r="AF6" s="25">
        <v>5296001</v>
      </c>
    </row>
    <row r="7" spans="1:32" ht="15" customHeight="1" x14ac:dyDescent="0.15">
      <c r="A7" s="48" t="s">
        <v>19</v>
      </c>
      <c r="B7" s="49" t="s">
        <v>20</v>
      </c>
      <c r="C7" s="50">
        <v>400</v>
      </c>
      <c r="D7" s="65"/>
      <c r="E7" s="48" t="s">
        <v>19</v>
      </c>
      <c r="F7" s="49" t="s">
        <v>22</v>
      </c>
      <c r="G7" s="50">
        <v>200</v>
      </c>
      <c r="H7" s="65"/>
      <c r="I7" s="48" t="s">
        <v>19</v>
      </c>
      <c r="J7" s="49" t="s">
        <v>20</v>
      </c>
      <c r="K7" s="50">
        <v>250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23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5297101</v>
      </c>
      <c r="AB7" s="25">
        <v>5297205</v>
      </c>
      <c r="AC7" s="25">
        <v>5297301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401</v>
      </c>
      <c r="C8" s="47">
        <v>2350</v>
      </c>
      <c r="D8" s="64"/>
      <c r="E8" s="45">
        <v>6</v>
      </c>
      <c r="F8" s="46" t="s">
        <v>402</v>
      </c>
      <c r="G8" s="47">
        <v>2000</v>
      </c>
      <c r="H8" s="64"/>
      <c r="I8" s="45">
        <v>2</v>
      </c>
      <c r="J8" s="46" t="s">
        <v>401</v>
      </c>
      <c r="K8" s="47">
        <v>3450</v>
      </c>
      <c r="L8" s="64"/>
      <c r="M8" s="45">
        <v>4</v>
      </c>
      <c r="N8" s="46" t="s">
        <v>406</v>
      </c>
      <c r="O8" s="47">
        <v>150</v>
      </c>
      <c r="P8" s="64"/>
      <c r="Q8" s="45">
        <v>2</v>
      </c>
      <c r="R8" s="46" t="s">
        <v>399</v>
      </c>
      <c r="S8" s="47">
        <v>150</v>
      </c>
      <c r="T8" s="64"/>
      <c r="U8" s="45">
        <v>2</v>
      </c>
      <c r="V8" s="46" t="s">
        <v>403</v>
      </c>
      <c r="W8" s="47">
        <v>300</v>
      </c>
      <c r="X8" s="64"/>
      <c r="AA8" s="25">
        <v>5291002</v>
      </c>
      <c r="AB8" s="25">
        <v>5292006</v>
      </c>
      <c r="AC8" s="25">
        <v>5293002</v>
      </c>
      <c r="AD8" s="25">
        <v>5294003</v>
      </c>
      <c r="AE8" s="25">
        <v>5295002</v>
      </c>
      <c r="AF8" s="25">
        <v>5296002</v>
      </c>
    </row>
    <row r="9" spans="1:32" ht="15" customHeight="1" x14ac:dyDescent="0.15">
      <c r="A9" s="48" t="s">
        <v>19</v>
      </c>
      <c r="B9" s="49" t="s">
        <v>20</v>
      </c>
      <c r="C9" s="50">
        <v>400</v>
      </c>
      <c r="D9" s="65"/>
      <c r="E9" s="48" t="s">
        <v>19</v>
      </c>
      <c r="F9" s="49" t="s">
        <v>20</v>
      </c>
      <c r="G9" s="50">
        <v>250</v>
      </c>
      <c r="H9" s="65"/>
      <c r="I9" s="48" t="s">
        <v>19</v>
      </c>
      <c r="J9" s="49" t="s">
        <v>20</v>
      </c>
      <c r="K9" s="50">
        <v>300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5297102</v>
      </c>
      <c r="AB9" s="25">
        <v>5297206</v>
      </c>
      <c r="AC9" s="25">
        <v>5297302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3</v>
      </c>
      <c r="B10" s="46" t="s">
        <v>402</v>
      </c>
      <c r="C10" s="47">
        <v>4050</v>
      </c>
      <c r="D10" s="64"/>
      <c r="E10" s="45">
        <v>10</v>
      </c>
      <c r="F10" s="46" t="s">
        <v>404</v>
      </c>
      <c r="G10" s="47">
        <v>300</v>
      </c>
      <c r="H10" s="64"/>
      <c r="I10" s="45">
        <v>6</v>
      </c>
      <c r="J10" s="46" t="s">
        <v>405</v>
      </c>
      <c r="K10" s="47">
        <v>3600</v>
      </c>
      <c r="L10" s="64"/>
      <c r="M10" s="45">
        <v>9</v>
      </c>
      <c r="N10" s="46" t="s">
        <v>408</v>
      </c>
      <c r="O10" s="47">
        <v>100</v>
      </c>
      <c r="P10" s="64"/>
      <c r="Q10" s="45">
        <v>4</v>
      </c>
      <c r="R10" s="46" t="s">
        <v>404</v>
      </c>
      <c r="S10" s="47">
        <v>150</v>
      </c>
      <c r="T10" s="64"/>
      <c r="U10" s="45">
        <v>3</v>
      </c>
      <c r="V10" s="46" t="s">
        <v>399</v>
      </c>
      <c r="W10" s="47">
        <v>550</v>
      </c>
      <c r="X10" s="64"/>
      <c r="AA10" s="25">
        <v>5291003</v>
      </c>
      <c r="AB10" s="25">
        <v>5292010</v>
      </c>
      <c r="AC10" s="25">
        <v>5293006</v>
      </c>
      <c r="AD10" s="25">
        <v>5294004</v>
      </c>
      <c r="AE10" s="25">
        <v>5295004</v>
      </c>
      <c r="AF10" s="25">
        <v>5296003</v>
      </c>
    </row>
    <row r="11" spans="1:32" ht="15" customHeight="1" x14ac:dyDescent="0.15">
      <c r="A11" s="48" t="s">
        <v>19</v>
      </c>
      <c r="B11" s="49" t="s">
        <v>20</v>
      </c>
      <c r="C11" s="50">
        <v>500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38</v>
      </c>
      <c r="K11" s="50">
        <v>250</v>
      </c>
      <c r="L11" s="65"/>
      <c r="M11" s="48" t="s">
        <v>21</v>
      </c>
      <c r="N11" s="49" t="s">
        <v>409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23</v>
      </c>
      <c r="W11" s="50">
        <v>0</v>
      </c>
      <c r="X11" s="65"/>
      <c r="AA11" s="25">
        <v>5297103</v>
      </c>
      <c r="AB11" s="25">
        <v>0</v>
      </c>
      <c r="AC11" s="25">
        <v>5297306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8</v>
      </c>
      <c r="B12" s="46" t="s">
        <v>723</v>
      </c>
      <c r="C12" s="47">
        <v>2250</v>
      </c>
      <c r="D12" s="64"/>
      <c r="E12" s="45">
        <v>13</v>
      </c>
      <c r="F12" s="46" t="s">
        <v>403</v>
      </c>
      <c r="G12" s="47">
        <v>100</v>
      </c>
      <c r="H12" s="64"/>
      <c r="I12" s="45">
        <v>8</v>
      </c>
      <c r="J12" s="46" t="s">
        <v>407</v>
      </c>
      <c r="K12" s="47">
        <v>2550</v>
      </c>
      <c r="L12" s="64"/>
      <c r="M12" s="45">
        <v>10</v>
      </c>
      <c r="N12" s="46" t="s">
        <v>398</v>
      </c>
      <c r="O12" s="47">
        <v>300</v>
      </c>
      <c r="P12" s="64"/>
      <c r="Q12" s="45">
        <v>8</v>
      </c>
      <c r="R12" s="46" t="s">
        <v>403</v>
      </c>
      <c r="S12" s="47">
        <v>100</v>
      </c>
      <c r="T12" s="64"/>
      <c r="U12" s="45">
        <v>10</v>
      </c>
      <c r="V12" s="46" t="s">
        <v>408</v>
      </c>
      <c r="W12" s="47">
        <v>250</v>
      </c>
      <c r="X12" s="64"/>
      <c r="AA12" s="25">
        <v>5291004</v>
      </c>
      <c r="AB12" s="25">
        <v>5292013</v>
      </c>
      <c r="AC12" s="25">
        <v>5293008</v>
      </c>
      <c r="AD12" s="25">
        <v>5294009</v>
      </c>
      <c r="AE12" s="25">
        <v>5295005</v>
      </c>
      <c r="AF12" s="25">
        <v>5296010</v>
      </c>
    </row>
    <row r="13" spans="1:32" ht="15" customHeight="1" x14ac:dyDescent="0.15">
      <c r="A13" s="48" t="s">
        <v>19</v>
      </c>
      <c r="B13" s="49" t="s">
        <v>20</v>
      </c>
      <c r="C13" s="50">
        <v>400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38</v>
      </c>
      <c r="K13" s="50">
        <v>200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36</v>
      </c>
      <c r="W13" s="50">
        <v>0</v>
      </c>
      <c r="X13" s="65"/>
      <c r="AA13" s="25">
        <v>5297104</v>
      </c>
      <c r="AB13" s="25">
        <v>0</v>
      </c>
      <c r="AC13" s="25">
        <v>5297308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80</v>
      </c>
      <c r="B14" s="46" t="s">
        <v>412</v>
      </c>
      <c r="C14" s="47">
        <v>500</v>
      </c>
      <c r="D14" s="64"/>
      <c r="E14" s="45">
        <v>15</v>
      </c>
      <c r="F14" s="46" t="s">
        <v>408</v>
      </c>
      <c r="G14" s="47">
        <v>100</v>
      </c>
      <c r="H14" s="64"/>
      <c r="I14" s="45">
        <v>9</v>
      </c>
      <c r="J14" s="46" t="s">
        <v>410</v>
      </c>
      <c r="K14" s="47">
        <v>4400</v>
      </c>
      <c r="L14" s="64"/>
      <c r="M14" s="45">
        <v>12</v>
      </c>
      <c r="N14" s="46" t="s">
        <v>724</v>
      </c>
      <c r="O14" s="47">
        <v>50</v>
      </c>
      <c r="P14" s="64"/>
      <c r="Q14" s="45">
        <v>12</v>
      </c>
      <c r="R14" s="46" t="s">
        <v>398</v>
      </c>
      <c r="S14" s="47">
        <v>100</v>
      </c>
      <c r="T14" s="64"/>
      <c r="U14" s="45">
        <v>13</v>
      </c>
      <c r="V14" s="46" t="s">
        <v>408</v>
      </c>
      <c r="W14" s="47">
        <v>150</v>
      </c>
      <c r="X14" s="64"/>
      <c r="AA14" s="25">
        <v>5291007</v>
      </c>
      <c r="AB14" s="25">
        <v>5292014</v>
      </c>
      <c r="AC14" s="25">
        <v>5293009</v>
      </c>
      <c r="AD14" s="25">
        <v>5294010</v>
      </c>
      <c r="AE14" s="25">
        <v>5295008</v>
      </c>
      <c r="AF14" s="25">
        <v>5296013</v>
      </c>
    </row>
    <row r="15" spans="1:32" ht="15" customHeight="1" x14ac:dyDescent="0.15">
      <c r="A15" s="48" t="s">
        <v>19</v>
      </c>
      <c r="B15" s="49" t="s">
        <v>20</v>
      </c>
      <c r="C15" s="50">
        <v>200</v>
      </c>
      <c r="D15" s="65"/>
      <c r="E15" s="48" t="s">
        <v>21</v>
      </c>
      <c r="F15" s="49" t="s">
        <v>32</v>
      </c>
      <c r="G15" s="50">
        <v>0</v>
      </c>
      <c r="H15" s="65"/>
      <c r="I15" s="48" t="s">
        <v>19</v>
      </c>
      <c r="J15" s="49" t="s">
        <v>411</v>
      </c>
      <c r="K15" s="50">
        <v>400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409</v>
      </c>
      <c r="W15" s="50">
        <v>0</v>
      </c>
      <c r="X15" s="65"/>
      <c r="AA15" s="25">
        <v>5297107</v>
      </c>
      <c r="AB15" s="25">
        <v>0</v>
      </c>
      <c r="AC15" s="25">
        <v>5297309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16</v>
      </c>
      <c r="F16" s="46" t="s">
        <v>724</v>
      </c>
      <c r="G16" s="47">
        <v>300</v>
      </c>
      <c r="H16" s="64"/>
      <c r="I16" s="45">
        <v>80</v>
      </c>
      <c r="J16" s="46" t="s">
        <v>412</v>
      </c>
      <c r="K16" s="47">
        <v>950</v>
      </c>
      <c r="L16" s="64"/>
      <c r="M16" s="45">
        <v>80</v>
      </c>
      <c r="N16" s="46" t="s">
        <v>412</v>
      </c>
      <c r="O16" s="47">
        <v>100</v>
      </c>
      <c r="P16" s="64"/>
      <c r="Q16" s="45">
        <v>14</v>
      </c>
      <c r="R16" s="46" t="s">
        <v>724</v>
      </c>
      <c r="S16" s="47">
        <v>100</v>
      </c>
      <c r="T16" s="64"/>
      <c r="U16" s="45">
        <v>14</v>
      </c>
      <c r="V16" s="46" t="s">
        <v>406</v>
      </c>
      <c r="W16" s="47">
        <v>100</v>
      </c>
      <c r="X16" s="64"/>
      <c r="AA16" s="25">
        <v>5291080</v>
      </c>
      <c r="AB16" s="25">
        <v>5292015</v>
      </c>
      <c r="AC16" s="25">
        <v>5293080</v>
      </c>
      <c r="AD16" s="25">
        <v>5294011</v>
      </c>
      <c r="AE16" s="25">
        <v>5295012</v>
      </c>
      <c r="AF16" s="25">
        <v>5296014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5297180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17</v>
      </c>
      <c r="F18" s="46" t="s">
        <v>398</v>
      </c>
      <c r="G18" s="47">
        <v>50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80</v>
      </c>
      <c r="R18" s="46" t="s">
        <v>412</v>
      </c>
      <c r="S18" s="47">
        <v>50</v>
      </c>
      <c r="T18" s="64"/>
      <c r="U18" s="45">
        <v>15</v>
      </c>
      <c r="V18" s="46" t="s">
        <v>408</v>
      </c>
      <c r="W18" s="47">
        <v>150</v>
      </c>
      <c r="X18" s="64"/>
      <c r="AA18" s="25">
        <v>0</v>
      </c>
      <c r="AB18" s="25">
        <v>5292080</v>
      </c>
      <c r="AC18" s="25">
        <v>0</v>
      </c>
      <c r="AD18" s="25">
        <v>5294080</v>
      </c>
      <c r="AE18" s="25">
        <v>5295080</v>
      </c>
      <c r="AF18" s="25">
        <v>5296015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32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80</v>
      </c>
      <c r="F20" s="46" t="s">
        <v>412</v>
      </c>
      <c r="G20" s="47">
        <v>250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17</v>
      </c>
      <c r="V20" s="46" t="s">
        <v>724</v>
      </c>
      <c r="W20" s="47">
        <v>200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5296016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80</v>
      </c>
      <c r="V22" s="46" t="s">
        <v>412</v>
      </c>
      <c r="W22" s="47">
        <v>100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5296080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20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11100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4050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18100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800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850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2050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1900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450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1400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40700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413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51" priority="11">
      <formula>D6&lt;C6</formula>
    </cfRule>
    <cfRule type="expression" dxfId="250" priority="12">
      <formula>D6&gt;C6</formula>
    </cfRule>
  </conditionalFormatting>
  <conditionalFormatting sqref="H6:H41">
    <cfRule type="expression" dxfId="249" priority="9">
      <formula>H6&lt;G6</formula>
    </cfRule>
    <cfRule type="expression" dxfId="248" priority="10">
      <formula>H6&gt;G6</formula>
    </cfRule>
  </conditionalFormatting>
  <conditionalFormatting sqref="L6:L41">
    <cfRule type="expression" dxfId="247" priority="7">
      <formula>L6&lt;K6</formula>
    </cfRule>
    <cfRule type="expression" dxfId="246" priority="8">
      <formula>L6&gt;K6</formula>
    </cfRule>
  </conditionalFormatting>
  <conditionalFormatting sqref="P6:P41">
    <cfRule type="expression" dxfId="245" priority="5">
      <formula>P6&lt;O6</formula>
    </cfRule>
    <cfRule type="expression" dxfId="244" priority="6">
      <formula>P6&gt;O6</formula>
    </cfRule>
  </conditionalFormatting>
  <conditionalFormatting sqref="T6:T41">
    <cfRule type="expression" dxfId="243" priority="3">
      <formula>T6&lt;S6</formula>
    </cfRule>
    <cfRule type="expression" dxfId="242" priority="4">
      <formula>T6&gt;S6</formula>
    </cfRule>
  </conditionalFormatting>
  <conditionalFormatting sqref="X6:X41">
    <cfRule type="expression" dxfId="241" priority="1">
      <formula>X6&lt;W6</formula>
    </cfRule>
    <cfRule type="expression" dxfId="24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1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414</v>
      </c>
      <c r="C4" s="36" t="s">
        <v>415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414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416</v>
      </c>
      <c r="C6" s="47">
        <v>2550</v>
      </c>
      <c r="D6" s="64"/>
      <c r="E6" s="45">
        <v>10</v>
      </c>
      <c r="F6" s="46" t="s">
        <v>420</v>
      </c>
      <c r="G6" s="47">
        <v>250</v>
      </c>
      <c r="H6" s="64"/>
      <c r="I6" s="45">
        <v>2</v>
      </c>
      <c r="J6" s="46" t="s">
        <v>417</v>
      </c>
      <c r="K6" s="47">
        <v>2600</v>
      </c>
      <c r="L6" s="64"/>
      <c r="M6" s="45">
        <v>2</v>
      </c>
      <c r="N6" s="46" t="s">
        <v>718</v>
      </c>
      <c r="O6" s="47">
        <v>1200</v>
      </c>
      <c r="P6" s="64"/>
      <c r="Q6" s="45">
        <v>1</v>
      </c>
      <c r="R6" s="46" t="s">
        <v>418</v>
      </c>
      <c r="S6" s="47">
        <v>250</v>
      </c>
      <c r="T6" s="64"/>
      <c r="U6" s="45">
        <v>1</v>
      </c>
      <c r="V6" s="46" t="s">
        <v>418</v>
      </c>
      <c r="W6" s="47">
        <v>450</v>
      </c>
      <c r="X6" s="64"/>
      <c r="AA6" s="25">
        <v>5311001</v>
      </c>
      <c r="AB6" s="25">
        <v>5312009</v>
      </c>
      <c r="AC6" s="25">
        <v>5313002</v>
      </c>
      <c r="AD6" s="25">
        <v>5314001</v>
      </c>
      <c r="AE6" s="25">
        <v>5315001</v>
      </c>
      <c r="AF6" s="25">
        <v>5316001</v>
      </c>
    </row>
    <row r="7" spans="1:32" ht="15" customHeight="1" x14ac:dyDescent="0.15">
      <c r="A7" s="48" t="s">
        <v>19</v>
      </c>
      <c r="B7" s="49" t="s">
        <v>20</v>
      </c>
      <c r="C7" s="50">
        <v>700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100</v>
      </c>
      <c r="L7" s="65"/>
      <c r="M7" s="48" t="s">
        <v>21</v>
      </c>
      <c r="N7" s="49" t="s">
        <v>719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5317101</v>
      </c>
      <c r="AB7" s="25">
        <v>0</v>
      </c>
      <c r="AC7" s="25">
        <v>5317302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419</v>
      </c>
      <c r="C8" s="47">
        <v>2350</v>
      </c>
      <c r="D8" s="64"/>
      <c r="E8" s="45">
        <v>11</v>
      </c>
      <c r="F8" s="46" t="s">
        <v>418</v>
      </c>
      <c r="G8" s="47">
        <v>300</v>
      </c>
      <c r="H8" s="64"/>
      <c r="I8" s="45">
        <v>3</v>
      </c>
      <c r="J8" s="46" t="s">
        <v>421</v>
      </c>
      <c r="K8" s="47">
        <v>4200</v>
      </c>
      <c r="L8" s="64"/>
      <c r="M8" s="45">
        <v>3</v>
      </c>
      <c r="N8" s="46" t="s">
        <v>427</v>
      </c>
      <c r="O8" s="47">
        <v>200</v>
      </c>
      <c r="P8" s="64"/>
      <c r="Q8" s="45">
        <v>2</v>
      </c>
      <c r="R8" s="46" t="s">
        <v>422</v>
      </c>
      <c r="S8" s="47">
        <v>250</v>
      </c>
      <c r="T8" s="64"/>
      <c r="U8" s="45">
        <v>2</v>
      </c>
      <c r="V8" s="46" t="s">
        <v>423</v>
      </c>
      <c r="W8" s="47">
        <v>750</v>
      </c>
      <c r="X8" s="64"/>
      <c r="AA8" s="25">
        <v>5311002</v>
      </c>
      <c r="AB8" s="25">
        <v>5312010</v>
      </c>
      <c r="AC8" s="25">
        <v>5313003</v>
      </c>
      <c r="AD8" s="25">
        <v>5314002</v>
      </c>
      <c r="AE8" s="25">
        <v>5315002</v>
      </c>
      <c r="AF8" s="25">
        <v>5316002</v>
      </c>
    </row>
    <row r="9" spans="1:32" ht="15" customHeight="1" x14ac:dyDescent="0.15">
      <c r="A9" s="48" t="s">
        <v>19</v>
      </c>
      <c r="B9" s="49" t="s">
        <v>20</v>
      </c>
      <c r="C9" s="50">
        <v>150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48</v>
      </c>
      <c r="K9" s="50">
        <v>200</v>
      </c>
      <c r="L9" s="65"/>
      <c r="M9" s="48" t="s">
        <v>21</v>
      </c>
      <c r="N9" s="49" t="s">
        <v>49</v>
      </c>
      <c r="O9" s="50">
        <v>0</v>
      </c>
      <c r="P9" s="65"/>
      <c r="Q9" s="48" t="s">
        <v>21</v>
      </c>
      <c r="R9" s="49" t="s">
        <v>424</v>
      </c>
      <c r="S9" s="50">
        <v>0</v>
      </c>
      <c r="T9" s="65"/>
      <c r="U9" s="48" t="s">
        <v>21</v>
      </c>
      <c r="V9" s="49" t="s">
        <v>425</v>
      </c>
      <c r="W9" s="50">
        <v>0</v>
      </c>
      <c r="X9" s="65"/>
      <c r="AA9" s="25">
        <v>5317102</v>
      </c>
      <c r="AB9" s="25">
        <v>0</v>
      </c>
      <c r="AC9" s="25">
        <v>5317303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3</v>
      </c>
      <c r="B10" s="46" t="s">
        <v>426</v>
      </c>
      <c r="C10" s="47">
        <v>2800</v>
      </c>
      <c r="D10" s="64"/>
      <c r="E10" s="45">
        <v>12</v>
      </c>
      <c r="F10" s="46" t="s">
        <v>423</v>
      </c>
      <c r="G10" s="47">
        <v>250</v>
      </c>
      <c r="H10" s="64"/>
      <c r="I10" s="45">
        <v>4</v>
      </c>
      <c r="J10" s="46" t="s">
        <v>419</v>
      </c>
      <c r="K10" s="47">
        <v>3050</v>
      </c>
      <c r="L10" s="64"/>
      <c r="M10" s="45">
        <v>0</v>
      </c>
      <c r="N10" s="46" t="s">
        <v>20</v>
      </c>
      <c r="O10" s="47">
        <v>0</v>
      </c>
      <c r="P10" s="64"/>
      <c r="Q10" s="45">
        <v>5</v>
      </c>
      <c r="R10" s="46" t="s">
        <v>420</v>
      </c>
      <c r="S10" s="47">
        <v>200</v>
      </c>
      <c r="T10" s="64"/>
      <c r="U10" s="45">
        <v>3</v>
      </c>
      <c r="V10" s="46" t="s">
        <v>422</v>
      </c>
      <c r="W10" s="47">
        <v>250</v>
      </c>
      <c r="X10" s="64"/>
      <c r="AA10" s="25">
        <v>5311003</v>
      </c>
      <c r="AB10" s="25">
        <v>5312011</v>
      </c>
      <c r="AC10" s="25">
        <v>5313004</v>
      </c>
      <c r="AD10" s="25">
        <v>5314003</v>
      </c>
      <c r="AE10" s="25">
        <v>5315005</v>
      </c>
      <c r="AF10" s="25">
        <v>5316003</v>
      </c>
    </row>
    <row r="11" spans="1:32" ht="15" customHeight="1" x14ac:dyDescent="0.15">
      <c r="A11" s="48" t="s">
        <v>19</v>
      </c>
      <c r="B11" s="49" t="s">
        <v>49</v>
      </c>
      <c r="C11" s="50">
        <v>800</v>
      </c>
      <c r="D11" s="65"/>
      <c r="E11" s="48" t="s">
        <v>21</v>
      </c>
      <c r="F11" s="49" t="s">
        <v>425</v>
      </c>
      <c r="G11" s="50">
        <v>0</v>
      </c>
      <c r="H11" s="65"/>
      <c r="I11" s="48" t="s">
        <v>19</v>
      </c>
      <c r="J11" s="49" t="s">
        <v>20</v>
      </c>
      <c r="K11" s="50">
        <v>100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424</v>
      </c>
      <c r="W11" s="50">
        <v>0</v>
      </c>
      <c r="X11" s="65"/>
      <c r="AA11" s="25">
        <v>5317103</v>
      </c>
      <c r="AB11" s="25">
        <v>0</v>
      </c>
      <c r="AC11" s="25">
        <v>5317304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6</v>
      </c>
      <c r="B12" s="46" t="s">
        <v>428</v>
      </c>
      <c r="C12" s="47">
        <v>2200</v>
      </c>
      <c r="D12" s="64"/>
      <c r="E12" s="45">
        <v>13</v>
      </c>
      <c r="F12" s="46" t="s">
        <v>422</v>
      </c>
      <c r="G12" s="47">
        <v>250</v>
      </c>
      <c r="H12" s="64"/>
      <c r="I12" s="45">
        <v>5</v>
      </c>
      <c r="J12" s="46" t="s">
        <v>429</v>
      </c>
      <c r="K12" s="47">
        <v>3050</v>
      </c>
      <c r="L12" s="64"/>
      <c r="M12" s="45">
        <v>0</v>
      </c>
      <c r="N12" s="46" t="s">
        <v>20</v>
      </c>
      <c r="O12" s="47">
        <v>0</v>
      </c>
      <c r="P12" s="64"/>
      <c r="Q12" s="45">
        <v>10</v>
      </c>
      <c r="R12" s="46" t="s">
        <v>423</v>
      </c>
      <c r="S12" s="47">
        <v>150</v>
      </c>
      <c r="T12" s="64"/>
      <c r="U12" s="45">
        <v>6</v>
      </c>
      <c r="V12" s="46" t="s">
        <v>420</v>
      </c>
      <c r="W12" s="47">
        <v>450</v>
      </c>
      <c r="X12" s="64"/>
      <c r="AA12" s="25">
        <v>5311006</v>
      </c>
      <c r="AB12" s="25">
        <v>5312012</v>
      </c>
      <c r="AC12" s="25">
        <v>5313005</v>
      </c>
      <c r="AD12" s="25">
        <v>5314004</v>
      </c>
      <c r="AE12" s="25">
        <v>5315010</v>
      </c>
      <c r="AF12" s="25">
        <v>5316006</v>
      </c>
    </row>
    <row r="13" spans="1:32" ht="15" customHeight="1" x14ac:dyDescent="0.15">
      <c r="A13" s="48" t="s">
        <v>19</v>
      </c>
      <c r="B13" s="49" t="s">
        <v>20</v>
      </c>
      <c r="C13" s="50">
        <v>300</v>
      </c>
      <c r="D13" s="65"/>
      <c r="E13" s="48" t="s">
        <v>21</v>
      </c>
      <c r="F13" s="49" t="s">
        <v>431</v>
      </c>
      <c r="G13" s="50">
        <v>0</v>
      </c>
      <c r="H13" s="65"/>
      <c r="I13" s="48" t="s">
        <v>21</v>
      </c>
      <c r="J13" s="49" t="s">
        <v>38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425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5317106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8</v>
      </c>
      <c r="J14" s="46" t="s">
        <v>428</v>
      </c>
      <c r="K14" s="47">
        <v>2300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7</v>
      </c>
      <c r="V14" s="46" t="s">
        <v>430</v>
      </c>
      <c r="W14" s="47">
        <v>100</v>
      </c>
      <c r="X14" s="64"/>
      <c r="AA14" s="25">
        <v>0</v>
      </c>
      <c r="AB14" s="25">
        <v>5312013</v>
      </c>
      <c r="AC14" s="25">
        <v>5313007</v>
      </c>
      <c r="AD14" s="25">
        <v>0</v>
      </c>
      <c r="AE14" s="25">
        <v>0</v>
      </c>
      <c r="AF14" s="25">
        <v>5316007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19</v>
      </c>
      <c r="J15" s="49" t="s">
        <v>20</v>
      </c>
      <c r="K15" s="50">
        <v>100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22</v>
      </c>
      <c r="W15" s="50">
        <v>0</v>
      </c>
      <c r="X15" s="65"/>
      <c r="AA15" s="25">
        <v>0</v>
      </c>
      <c r="AB15" s="25">
        <v>0</v>
      </c>
      <c r="AC15" s="25">
        <v>5317307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8</v>
      </c>
      <c r="V16" s="46" t="s">
        <v>427</v>
      </c>
      <c r="W16" s="47">
        <v>150</v>
      </c>
      <c r="X16" s="64"/>
      <c r="AA16" s="25">
        <v>0</v>
      </c>
      <c r="AB16" s="25">
        <v>0</v>
      </c>
      <c r="AC16" s="25">
        <v>5313008</v>
      </c>
      <c r="AD16" s="25">
        <v>0</v>
      </c>
      <c r="AE16" s="25">
        <v>0</v>
      </c>
      <c r="AF16" s="25">
        <v>5316008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49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5316011</v>
      </c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9900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1050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15200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1400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850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2150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1950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500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33000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39" priority="11">
      <formula>D6&lt;C6</formula>
    </cfRule>
    <cfRule type="expression" dxfId="238" priority="12">
      <formula>D6&gt;C6</formula>
    </cfRule>
  </conditionalFormatting>
  <conditionalFormatting sqref="H6:H41">
    <cfRule type="expression" dxfId="237" priority="9">
      <formula>H6&lt;G6</formula>
    </cfRule>
    <cfRule type="expression" dxfId="236" priority="10">
      <formula>H6&gt;G6</formula>
    </cfRule>
  </conditionalFormatting>
  <conditionalFormatting sqref="L6:L41">
    <cfRule type="expression" dxfId="235" priority="7">
      <formula>L6&lt;K6</formula>
    </cfRule>
    <cfRule type="expression" dxfId="234" priority="8">
      <formula>L6&gt;K6</formula>
    </cfRule>
  </conditionalFormatting>
  <conditionalFormatting sqref="P6:P41">
    <cfRule type="expression" dxfId="233" priority="5">
      <formula>P6&lt;O6</formula>
    </cfRule>
    <cfRule type="expression" dxfId="232" priority="6">
      <formula>P6&gt;O6</formula>
    </cfRule>
  </conditionalFormatting>
  <conditionalFormatting sqref="T6:T41">
    <cfRule type="expression" dxfId="231" priority="3">
      <formula>T6&lt;S6</formula>
    </cfRule>
    <cfRule type="expression" dxfId="230" priority="4">
      <formula>T6&gt;S6</formula>
    </cfRule>
  </conditionalFormatting>
  <conditionalFormatting sqref="X6:X41">
    <cfRule type="expression" dxfId="229" priority="1">
      <formula>X6&lt;W6</formula>
    </cfRule>
    <cfRule type="expression" dxfId="22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2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432</v>
      </c>
      <c r="C4" s="36" t="s">
        <v>433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432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434</v>
      </c>
      <c r="C6" s="47">
        <v>3050</v>
      </c>
      <c r="D6" s="64"/>
      <c r="E6" s="45">
        <v>1</v>
      </c>
      <c r="F6" s="46" t="s">
        <v>435</v>
      </c>
      <c r="G6" s="47">
        <v>1600</v>
      </c>
      <c r="H6" s="64"/>
      <c r="I6" s="45">
        <v>1</v>
      </c>
      <c r="J6" s="46" t="s">
        <v>434</v>
      </c>
      <c r="K6" s="47">
        <v>1850</v>
      </c>
      <c r="L6" s="64"/>
      <c r="M6" s="45">
        <v>1</v>
      </c>
      <c r="N6" s="46" t="s">
        <v>436</v>
      </c>
      <c r="O6" s="47">
        <v>1650</v>
      </c>
      <c r="P6" s="64"/>
      <c r="Q6" s="45">
        <v>1</v>
      </c>
      <c r="R6" s="46" t="s">
        <v>437</v>
      </c>
      <c r="S6" s="47">
        <v>50</v>
      </c>
      <c r="T6" s="64"/>
      <c r="U6" s="45">
        <v>1</v>
      </c>
      <c r="V6" s="46" t="s">
        <v>438</v>
      </c>
      <c r="W6" s="47">
        <v>250</v>
      </c>
      <c r="X6" s="64"/>
      <c r="AA6" s="25">
        <v>5321001</v>
      </c>
      <c r="AB6" s="25">
        <v>5322001</v>
      </c>
      <c r="AC6" s="25">
        <v>5323001</v>
      </c>
      <c r="AD6" s="25">
        <v>5324001</v>
      </c>
      <c r="AE6" s="25">
        <v>5325001</v>
      </c>
      <c r="AF6" s="25">
        <v>5326001</v>
      </c>
    </row>
    <row r="7" spans="1:32" ht="15" customHeight="1" x14ac:dyDescent="0.15">
      <c r="A7" s="48" t="s">
        <v>19</v>
      </c>
      <c r="B7" s="49" t="s">
        <v>20</v>
      </c>
      <c r="C7" s="50">
        <v>450</v>
      </c>
      <c r="D7" s="65"/>
      <c r="E7" s="48" t="s">
        <v>19</v>
      </c>
      <c r="F7" s="49" t="s">
        <v>38</v>
      </c>
      <c r="G7" s="50">
        <v>350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38</v>
      </c>
      <c r="S7" s="50">
        <v>0</v>
      </c>
      <c r="T7" s="65"/>
      <c r="U7" s="48" t="s">
        <v>21</v>
      </c>
      <c r="V7" s="49" t="s">
        <v>22</v>
      </c>
      <c r="W7" s="50">
        <v>0</v>
      </c>
      <c r="X7" s="65"/>
      <c r="AA7" s="25">
        <v>5327101</v>
      </c>
      <c r="AB7" s="25">
        <v>5327201</v>
      </c>
      <c r="AC7" s="25">
        <v>5327301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5</v>
      </c>
      <c r="B8" s="46" t="s">
        <v>439</v>
      </c>
      <c r="C8" s="47">
        <v>2950</v>
      </c>
      <c r="D8" s="64"/>
      <c r="E8" s="45">
        <v>9</v>
      </c>
      <c r="F8" s="46" t="s">
        <v>440</v>
      </c>
      <c r="G8" s="47">
        <v>200</v>
      </c>
      <c r="H8" s="64"/>
      <c r="I8" s="45">
        <v>3</v>
      </c>
      <c r="J8" s="46" t="s">
        <v>441</v>
      </c>
      <c r="K8" s="47">
        <v>3650</v>
      </c>
      <c r="L8" s="64"/>
      <c r="M8" s="45">
        <v>5</v>
      </c>
      <c r="N8" s="46" t="s">
        <v>435</v>
      </c>
      <c r="O8" s="47">
        <v>100</v>
      </c>
      <c r="P8" s="64"/>
      <c r="Q8" s="45">
        <v>4</v>
      </c>
      <c r="R8" s="46" t="s">
        <v>442</v>
      </c>
      <c r="S8" s="47">
        <v>100</v>
      </c>
      <c r="T8" s="64"/>
      <c r="U8" s="45">
        <v>4</v>
      </c>
      <c r="V8" s="46" t="s">
        <v>443</v>
      </c>
      <c r="W8" s="47">
        <v>400</v>
      </c>
      <c r="X8" s="64"/>
      <c r="AA8" s="25">
        <v>5321005</v>
      </c>
      <c r="AB8" s="25">
        <v>5322009</v>
      </c>
      <c r="AC8" s="25">
        <v>5323003</v>
      </c>
      <c r="AD8" s="25">
        <v>5324005</v>
      </c>
      <c r="AE8" s="25">
        <v>5325004</v>
      </c>
      <c r="AF8" s="25">
        <v>5326004</v>
      </c>
    </row>
    <row r="9" spans="1:32" ht="15" customHeight="1" x14ac:dyDescent="0.15">
      <c r="A9" s="48" t="s">
        <v>19</v>
      </c>
      <c r="B9" s="49" t="s">
        <v>20</v>
      </c>
      <c r="C9" s="50">
        <v>500</v>
      </c>
      <c r="D9" s="65"/>
      <c r="E9" s="48" t="s">
        <v>21</v>
      </c>
      <c r="F9" s="49" t="s">
        <v>38</v>
      </c>
      <c r="G9" s="50">
        <v>0</v>
      </c>
      <c r="H9" s="65"/>
      <c r="I9" s="48" t="s">
        <v>19</v>
      </c>
      <c r="J9" s="49" t="s">
        <v>20</v>
      </c>
      <c r="K9" s="50">
        <v>300</v>
      </c>
      <c r="L9" s="65"/>
      <c r="M9" s="48" t="s">
        <v>21</v>
      </c>
      <c r="N9" s="49" t="s">
        <v>38</v>
      </c>
      <c r="O9" s="50">
        <v>0</v>
      </c>
      <c r="P9" s="65"/>
      <c r="Q9" s="48" t="s">
        <v>21</v>
      </c>
      <c r="R9" s="49" t="s">
        <v>444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5327105</v>
      </c>
      <c r="AB9" s="25">
        <v>0</v>
      </c>
      <c r="AC9" s="25">
        <v>5327303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6</v>
      </c>
      <c r="B10" s="46" t="s">
        <v>445</v>
      </c>
      <c r="C10" s="47">
        <v>2850</v>
      </c>
      <c r="D10" s="64"/>
      <c r="E10" s="45">
        <v>12</v>
      </c>
      <c r="F10" s="46" t="s">
        <v>443</v>
      </c>
      <c r="G10" s="47">
        <v>200</v>
      </c>
      <c r="H10" s="64"/>
      <c r="I10" s="45">
        <v>4</v>
      </c>
      <c r="J10" s="46" t="s">
        <v>446</v>
      </c>
      <c r="K10" s="47">
        <v>3850</v>
      </c>
      <c r="L10" s="64"/>
      <c r="M10" s="45">
        <v>7</v>
      </c>
      <c r="N10" s="46" t="s">
        <v>437</v>
      </c>
      <c r="O10" s="47">
        <v>50</v>
      </c>
      <c r="P10" s="64"/>
      <c r="Q10" s="45">
        <v>5</v>
      </c>
      <c r="R10" s="46" t="s">
        <v>438</v>
      </c>
      <c r="S10" s="47">
        <v>100</v>
      </c>
      <c r="T10" s="64"/>
      <c r="U10" s="45">
        <v>7</v>
      </c>
      <c r="V10" s="46" t="s">
        <v>437</v>
      </c>
      <c r="W10" s="47">
        <v>350</v>
      </c>
      <c r="X10" s="64"/>
      <c r="AA10" s="25">
        <v>5321006</v>
      </c>
      <c r="AB10" s="25">
        <v>5322012</v>
      </c>
      <c r="AC10" s="25">
        <v>5323004</v>
      </c>
      <c r="AD10" s="25">
        <v>5324007</v>
      </c>
      <c r="AE10" s="25">
        <v>5325005</v>
      </c>
      <c r="AF10" s="25">
        <v>5326007</v>
      </c>
    </row>
    <row r="11" spans="1:32" ht="15" customHeight="1" x14ac:dyDescent="0.15">
      <c r="A11" s="48" t="s">
        <v>19</v>
      </c>
      <c r="B11" s="49" t="s">
        <v>20</v>
      </c>
      <c r="C11" s="50">
        <v>450</v>
      </c>
      <c r="D11" s="65"/>
      <c r="E11" s="48" t="s">
        <v>21</v>
      </c>
      <c r="F11" s="49" t="s">
        <v>38</v>
      </c>
      <c r="G11" s="50">
        <v>0</v>
      </c>
      <c r="H11" s="65"/>
      <c r="I11" s="48" t="s">
        <v>19</v>
      </c>
      <c r="J11" s="49" t="s">
        <v>20</v>
      </c>
      <c r="K11" s="50">
        <v>350</v>
      </c>
      <c r="L11" s="65"/>
      <c r="M11" s="48" t="s">
        <v>21</v>
      </c>
      <c r="N11" s="49" t="s">
        <v>38</v>
      </c>
      <c r="O11" s="50">
        <v>0</v>
      </c>
      <c r="P11" s="65"/>
      <c r="Q11" s="48" t="s">
        <v>21</v>
      </c>
      <c r="R11" s="49" t="s">
        <v>22</v>
      </c>
      <c r="S11" s="50">
        <v>0</v>
      </c>
      <c r="T11" s="65"/>
      <c r="U11" s="48" t="s">
        <v>21</v>
      </c>
      <c r="V11" s="49" t="s">
        <v>38</v>
      </c>
      <c r="W11" s="50">
        <v>0</v>
      </c>
      <c r="X11" s="65"/>
      <c r="AA11" s="25">
        <v>5327106</v>
      </c>
      <c r="AB11" s="25">
        <v>0</v>
      </c>
      <c r="AC11" s="25">
        <v>5327304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8</v>
      </c>
      <c r="B12" s="46" t="s">
        <v>441</v>
      </c>
      <c r="C12" s="47">
        <v>2900</v>
      </c>
      <c r="D12" s="64"/>
      <c r="E12" s="45">
        <v>14</v>
      </c>
      <c r="F12" s="46" t="s">
        <v>438</v>
      </c>
      <c r="G12" s="47">
        <v>50</v>
      </c>
      <c r="H12" s="64"/>
      <c r="I12" s="45">
        <v>5</v>
      </c>
      <c r="J12" s="46" t="s">
        <v>447</v>
      </c>
      <c r="K12" s="47">
        <v>1050</v>
      </c>
      <c r="L12" s="64"/>
      <c r="M12" s="45">
        <v>8</v>
      </c>
      <c r="N12" s="46" t="s">
        <v>448</v>
      </c>
      <c r="O12" s="47">
        <v>50</v>
      </c>
      <c r="P12" s="64"/>
      <c r="Q12" s="45">
        <v>6</v>
      </c>
      <c r="R12" s="46" t="s">
        <v>449</v>
      </c>
      <c r="S12" s="47">
        <v>50</v>
      </c>
      <c r="T12" s="64"/>
      <c r="U12" s="45">
        <v>8</v>
      </c>
      <c r="V12" s="46" t="s">
        <v>449</v>
      </c>
      <c r="W12" s="47">
        <v>100</v>
      </c>
      <c r="X12" s="64"/>
      <c r="AA12" s="25">
        <v>5321008</v>
      </c>
      <c r="AB12" s="25">
        <v>5322014</v>
      </c>
      <c r="AC12" s="25">
        <v>5323005</v>
      </c>
      <c r="AD12" s="25">
        <v>5324008</v>
      </c>
      <c r="AE12" s="25">
        <v>5325006</v>
      </c>
      <c r="AF12" s="25">
        <v>5326008</v>
      </c>
    </row>
    <row r="13" spans="1:32" ht="15" customHeight="1" x14ac:dyDescent="0.15">
      <c r="A13" s="48" t="s">
        <v>19</v>
      </c>
      <c r="B13" s="49" t="s">
        <v>20</v>
      </c>
      <c r="C13" s="50">
        <v>850</v>
      </c>
      <c r="D13" s="65"/>
      <c r="E13" s="48" t="s">
        <v>21</v>
      </c>
      <c r="F13" s="49" t="s">
        <v>22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38</v>
      </c>
      <c r="O13" s="50">
        <v>0</v>
      </c>
      <c r="P13" s="65"/>
      <c r="Q13" s="48" t="s">
        <v>21</v>
      </c>
      <c r="R13" s="49" t="s">
        <v>22</v>
      </c>
      <c r="S13" s="50">
        <v>0</v>
      </c>
      <c r="T13" s="65"/>
      <c r="U13" s="48" t="s">
        <v>21</v>
      </c>
      <c r="V13" s="49" t="s">
        <v>22</v>
      </c>
      <c r="W13" s="50">
        <v>0</v>
      </c>
      <c r="X13" s="65"/>
      <c r="AA13" s="25">
        <v>5327108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9</v>
      </c>
      <c r="B14" s="46" t="s">
        <v>450</v>
      </c>
      <c r="C14" s="47">
        <v>100</v>
      </c>
      <c r="D14" s="64"/>
      <c r="E14" s="45">
        <v>15</v>
      </c>
      <c r="F14" s="46" t="s">
        <v>442</v>
      </c>
      <c r="G14" s="47">
        <v>200</v>
      </c>
      <c r="H14" s="64"/>
      <c r="I14" s="45">
        <v>6</v>
      </c>
      <c r="J14" s="46" t="s">
        <v>439</v>
      </c>
      <c r="K14" s="47">
        <v>2500</v>
      </c>
      <c r="L14" s="64"/>
      <c r="M14" s="45">
        <v>0</v>
      </c>
      <c r="N14" s="46" t="s">
        <v>20</v>
      </c>
      <c r="O14" s="47">
        <v>0</v>
      </c>
      <c r="P14" s="64"/>
      <c r="Q14" s="45">
        <v>7</v>
      </c>
      <c r="R14" s="46" t="s">
        <v>443</v>
      </c>
      <c r="S14" s="47">
        <v>100</v>
      </c>
      <c r="T14" s="64"/>
      <c r="U14" s="45">
        <v>12</v>
      </c>
      <c r="V14" s="46" t="s">
        <v>451</v>
      </c>
      <c r="W14" s="47">
        <v>100</v>
      </c>
      <c r="X14" s="64"/>
      <c r="AA14" s="25">
        <v>5321009</v>
      </c>
      <c r="AB14" s="25">
        <v>5322015</v>
      </c>
      <c r="AC14" s="25">
        <v>5323006</v>
      </c>
      <c r="AD14" s="25">
        <v>0</v>
      </c>
      <c r="AE14" s="25">
        <v>5325007</v>
      </c>
      <c r="AF14" s="25">
        <v>5326012</v>
      </c>
    </row>
    <row r="15" spans="1:32" ht="15" customHeight="1" x14ac:dyDescent="0.15">
      <c r="A15" s="48" t="s">
        <v>19</v>
      </c>
      <c r="B15" s="49" t="s">
        <v>20</v>
      </c>
      <c r="C15" s="50">
        <v>100</v>
      </c>
      <c r="D15" s="65"/>
      <c r="E15" s="48" t="s">
        <v>21</v>
      </c>
      <c r="F15" s="49" t="s">
        <v>444</v>
      </c>
      <c r="G15" s="50">
        <v>0</v>
      </c>
      <c r="H15" s="65"/>
      <c r="I15" s="48" t="s">
        <v>19</v>
      </c>
      <c r="J15" s="49" t="s">
        <v>20</v>
      </c>
      <c r="K15" s="50">
        <v>200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38</v>
      </c>
      <c r="S15" s="50">
        <v>0</v>
      </c>
      <c r="T15" s="65"/>
      <c r="U15" s="48" t="s">
        <v>21</v>
      </c>
      <c r="V15" s="49" t="s">
        <v>452</v>
      </c>
      <c r="W15" s="50">
        <v>0</v>
      </c>
      <c r="X15" s="65"/>
      <c r="AA15" s="25">
        <v>5327109</v>
      </c>
      <c r="AB15" s="25">
        <v>0</v>
      </c>
      <c r="AC15" s="25">
        <v>5327306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7</v>
      </c>
      <c r="J16" s="46" t="s">
        <v>453</v>
      </c>
      <c r="K16" s="47">
        <v>1250</v>
      </c>
      <c r="L16" s="64"/>
      <c r="M16" s="45">
        <v>0</v>
      </c>
      <c r="N16" s="46" t="s">
        <v>20</v>
      </c>
      <c r="O16" s="47">
        <v>0</v>
      </c>
      <c r="P16" s="64"/>
      <c r="Q16" s="45">
        <v>10</v>
      </c>
      <c r="R16" s="46" t="s">
        <v>448</v>
      </c>
      <c r="S16" s="47">
        <v>50</v>
      </c>
      <c r="T16" s="64"/>
      <c r="U16" s="45">
        <v>13</v>
      </c>
      <c r="V16" s="46" t="s">
        <v>448</v>
      </c>
      <c r="W16" s="47">
        <v>250</v>
      </c>
      <c r="X16" s="64"/>
      <c r="AA16" s="25">
        <v>0</v>
      </c>
      <c r="AB16" s="25">
        <v>0</v>
      </c>
      <c r="AC16" s="25">
        <v>5323007</v>
      </c>
      <c r="AD16" s="25">
        <v>0</v>
      </c>
      <c r="AE16" s="25">
        <v>5325010</v>
      </c>
      <c r="AF16" s="25">
        <v>5326013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19</v>
      </c>
      <c r="J17" s="49" t="s">
        <v>20</v>
      </c>
      <c r="K17" s="50">
        <v>200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38</v>
      </c>
      <c r="S17" s="50">
        <v>0</v>
      </c>
      <c r="T17" s="65"/>
      <c r="U17" s="48" t="s">
        <v>21</v>
      </c>
      <c r="V17" s="49" t="s">
        <v>38</v>
      </c>
      <c r="W17" s="50">
        <v>0</v>
      </c>
      <c r="X17" s="65"/>
      <c r="AA17" s="25">
        <v>0</v>
      </c>
      <c r="AB17" s="25">
        <v>0</v>
      </c>
      <c r="AC17" s="25">
        <v>5327307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11</v>
      </c>
      <c r="R18" s="46" t="s">
        <v>454</v>
      </c>
      <c r="S18" s="47">
        <v>50</v>
      </c>
      <c r="T18" s="64"/>
      <c r="U18" s="45">
        <v>14</v>
      </c>
      <c r="V18" s="46" t="s">
        <v>454</v>
      </c>
      <c r="W18" s="47">
        <v>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5325011</v>
      </c>
      <c r="AF18" s="25">
        <v>5326014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55</v>
      </c>
      <c r="S19" s="50">
        <v>0</v>
      </c>
      <c r="T19" s="65"/>
      <c r="U19" s="48" t="s">
        <v>21</v>
      </c>
      <c r="V19" s="49" t="s">
        <v>55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12</v>
      </c>
      <c r="R20" s="46" t="s">
        <v>440</v>
      </c>
      <c r="S20" s="47">
        <v>150</v>
      </c>
      <c r="T20" s="64"/>
      <c r="U20" s="45">
        <v>17</v>
      </c>
      <c r="V20" s="46" t="s">
        <v>455</v>
      </c>
      <c r="W20" s="47">
        <v>100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5325012</v>
      </c>
      <c r="AF20" s="25">
        <v>5326017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38</v>
      </c>
      <c r="S21" s="50">
        <v>0</v>
      </c>
      <c r="T21" s="65"/>
      <c r="U21" s="48" t="s">
        <v>21</v>
      </c>
      <c r="V21" s="49" t="s">
        <v>38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14</v>
      </c>
      <c r="R22" s="46" t="s">
        <v>455</v>
      </c>
      <c r="S22" s="47">
        <v>50</v>
      </c>
      <c r="T22" s="64"/>
      <c r="U22" s="45">
        <v>18</v>
      </c>
      <c r="V22" s="46" t="s">
        <v>440</v>
      </c>
      <c r="W22" s="47">
        <v>150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5325014</v>
      </c>
      <c r="AF22" s="25">
        <v>5326018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38</v>
      </c>
      <c r="S23" s="50">
        <v>0</v>
      </c>
      <c r="T23" s="65"/>
      <c r="U23" s="48" t="s">
        <v>21</v>
      </c>
      <c r="V23" s="49" t="s">
        <v>38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11850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2250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14150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1850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700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1750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2350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350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1350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36600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27" priority="11">
      <formula>D6&lt;C6</formula>
    </cfRule>
    <cfRule type="expression" dxfId="226" priority="12">
      <formula>D6&gt;C6</formula>
    </cfRule>
  </conditionalFormatting>
  <conditionalFormatting sqref="H6:H41">
    <cfRule type="expression" dxfId="225" priority="9">
      <formula>H6&lt;G6</formula>
    </cfRule>
    <cfRule type="expression" dxfId="224" priority="10">
      <formula>H6&gt;G6</formula>
    </cfRule>
  </conditionalFormatting>
  <conditionalFormatting sqref="L6:L41">
    <cfRule type="expression" dxfId="223" priority="7">
      <formula>L6&lt;K6</formula>
    </cfRule>
    <cfRule type="expression" dxfId="222" priority="8">
      <formula>L6&gt;K6</formula>
    </cfRule>
  </conditionalFormatting>
  <conditionalFormatting sqref="P6:P41">
    <cfRule type="expression" dxfId="221" priority="5">
      <formula>P6&lt;O6</formula>
    </cfRule>
    <cfRule type="expression" dxfId="220" priority="6">
      <formula>P6&gt;O6</formula>
    </cfRule>
  </conditionalFormatting>
  <conditionalFormatting sqref="T6:T41">
    <cfRule type="expression" dxfId="219" priority="3">
      <formula>T6&lt;S6</formula>
    </cfRule>
    <cfRule type="expression" dxfId="218" priority="4">
      <formula>T6&gt;S6</formula>
    </cfRule>
  </conditionalFormatting>
  <conditionalFormatting sqref="X6:X41">
    <cfRule type="expression" dxfId="217" priority="1">
      <formula>X6&lt;W6</formula>
    </cfRule>
    <cfRule type="expression" dxfId="21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3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456</v>
      </c>
      <c r="C4" s="36" t="s">
        <v>457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456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458</v>
      </c>
      <c r="C6" s="47">
        <v>3800</v>
      </c>
      <c r="D6" s="64"/>
      <c r="E6" s="45">
        <v>3</v>
      </c>
      <c r="F6" s="46" t="s">
        <v>459</v>
      </c>
      <c r="G6" s="47">
        <v>150</v>
      </c>
      <c r="H6" s="64"/>
      <c r="I6" s="45">
        <v>1</v>
      </c>
      <c r="J6" s="46" t="s">
        <v>458</v>
      </c>
      <c r="K6" s="47">
        <v>1750</v>
      </c>
      <c r="L6" s="64"/>
      <c r="M6" s="45">
        <v>3</v>
      </c>
      <c r="N6" s="46" t="s">
        <v>459</v>
      </c>
      <c r="O6" s="47">
        <v>150</v>
      </c>
      <c r="P6" s="64"/>
      <c r="Q6" s="45">
        <v>2</v>
      </c>
      <c r="R6" s="46" t="s">
        <v>460</v>
      </c>
      <c r="S6" s="47">
        <v>150</v>
      </c>
      <c r="T6" s="64"/>
      <c r="U6" s="45">
        <v>1</v>
      </c>
      <c r="V6" s="46" t="s">
        <v>459</v>
      </c>
      <c r="W6" s="47">
        <v>300</v>
      </c>
      <c r="X6" s="64"/>
      <c r="AA6" s="25">
        <v>5331001</v>
      </c>
      <c r="AB6" s="25">
        <v>5332003</v>
      </c>
      <c r="AC6" s="25">
        <v>5333001</v>
      </c>
      <c r="AD6" s="25">
        <v>5334003</v>
      </c>
      <c r="AE6" s="25">
        <v>5335002</v>
      </c>
      <c r="AF6" s="25">
        <v>5336001</v>
      </c>
    </row>
    <row r="7" spans="1:32" ht="15" customHeight="1" x14ac:dyDescent="0.15">
      <c r="A7" s="48" t="s">
        <v>19</v>
      </c>
      <c r="B7" s="49" t="s">
        <v>20</v>
      </c>
      <c r="C7" s="50">
        <v>1000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250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36</v>
      </c>
      <c r="W7" s="50">
        <v>0</v>
      </c>
      <c r="X7" s="65"/>
      <c r="AA7" s="25">
        <v>5337101</v>
      </c>
      <c r="AB7" s="25">
        <v>0</v>
      </c>
      <c r="AC7" s="25">
        <v>5337301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461</v>
      </c>
      <c r="C8" s="47">
        <v>1950</v>
      </c>
      <c r="D8" s="64"/>
      <c r="E8" s="45">
        <v>4</v>
      </c>
      <c r="F8" s="46" t="s">
        <v>460</v>
      </c>
      <c r="G8" s="47">
        <v>300</v>
      </c>
      <c r="H8" s="64"/>
      <c r="I8" s="45">
        <v>2</v>
      </c>
      <c r="J8" s="46" t="s">
        <v>462</v>
      </c>
      <c r="K8" s="47">
        <v>2650</v>
      </c>
      <c r="L8" s="64"/>
      <c r="M8" s="45">
        <v>4</v>
      </c>
      <c r="N8" s="46" t="s">
        <v>459</v>
      </c>
      <c r="O8" s="47">
        <v>200</v>
      </c>
      <c r="P8" s="64"/>
      <c r="Q8" s="45">
        <v>3</v>
      </c>
      <c r="R8" s="46" t="s">
        <v>460</v>
      </c>
      <c r="S8" s="47">
        <v>100</v>
      </c>
      <c r="T8" s="64"/>
      <c r="U8" s="45">
        <v>2</v>
      </c>
      <c r="V8" s="46" t="s">
        <v>459</v>
      </c>
      <c r="W8" s="47">
        <v>200</v>
      </c>
      <c r="X8" s="64"/>
      <c r="AA8" s="25">
        <v>5331002</v>
      </c>
      <c r="AB8" s="25">
        <v>5332004</v>
      </c>
      <c r="AC8" s="25">
        <v>5333002</v>
      </c>
      <c r="AD8" s="25">
        <v>5334004</v>
      </c>
      <c r="AE8" s="25">
        <v>5335003</v>
      </c>
      <c r="AF8" s="25">
        <v>5336002</v>
      </c>
    </row>
    <row r="9" spans="1:32" ht="15" customHeight="1" x14ac:dyDescent="0.15">
      <c r="A9" s="48" t="s">
        <v>19</v>
      </c>
      <c r="B9" s="49" t="s">
        <v>38</v>
      </c>
      <c r="C9" s="50">
        <v>350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38</v>
      </c>
      <c r="K9" s="50">
        <v>600</v>
      </c>
      <c r="L9" s="65"/>
      <c r="M9" s="48" t="s">
        <v>21</v>
      </c>
      <c r="N9" s="49" t="s">
        <v>36</v>
      </c>
      <c r="O9" s="50">
        <v>0</v>
      </c>
      <c r="P9" s="65"/>
      <c r="Q9" s="48" t="s">
        <v>21</v>
      </c>
      <c r="R9" s="49" t="s">
        <v>32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5337102</v>
      </c>
      <c r="AB9" s="25">
        <v>0</v>
      </c>
      <c r="AC9" s="25">
        <v>5337302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0</v>
      </c>
      <c r="F10" s="46" t="s">
        <v>20</v>
      </c>
      <c r="G10" s="47">
        <v>0</v>
      </c>
      <c r="H10" s="64"/>
      <c r="I10" s="45">
        <v>3</v>
      </c>
      <c r="J10" s="46" t="s">
        <v>463</v>
      </c>
      <c r="K10" s="47">
        <v>2350</v>
      </c>
      <c r="L10" s="64"/>
      <c r="M10" s="45">
        <v>5</v>
      </c>
      <c r="N10" s="46" t="s">
        <v>459</v>
      </c>
      <c r="O10" s="47">
        <v>200</v>
      </c>
      <c r="P10" s="64"/>
      <c r="Q10" s="45">
        <v>0</v>
      </c>
      <c r="R10" s="46" t="s">
        <v>20</v>
      </c>
      <c r="S10" s="47">
        <v>0</v>
      </c>
      <c r="T10" s="64"/>
      <c r="U10" s="45">
        <v>3</v>
      </c>
      <c r="V10" s="46" t="s">
        <v>459</v>
      </c>
      <c r="W10" s="47">
        <v>250</v>
      </c>
      <c r="X10" s="64"/>
      <c r="AA10" s="25">
        <v>0</v>
      </c>
      <c r="AB10" s="25">
        <v>0</v>
      </c>
      <c r="AC10" s="25">
        <v>5333003</v>
      </c>
      <c r="AD10" s="25">
        <v>5334005</v>
      </c>
      <c r="AE10" s="25">
        <v>0</v>
      </c>
      <c r="AF10" s="25">
        <v>5336003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22</v>
      </c>
      <c r="K11" s="50">
        <v>300</v>
      </c>
      <c r="L11" s="65"/>
      <c r="M11" s="48" t="s">
        <v>21</v>
      </c>
      <c r="N11" s="49" t="s">
        <v>23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23</v>
      </c>
      <c r="W11" s="50">
        <v>0</v>
      </c>
      <c r="X11" s="65"/>
      <c r="AA11" s="25">
        <v>0</v>
      </c>
      <c r="AB11" s="25">
        <v>0</v>
      </c>
      <c r="AC11" s="25">
        <v>5337303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5750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450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6750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550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750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1350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1150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17000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15" priority="11">
      <formula>D6&lt;C6</formula>
    </cfRule>
    <cfRule type="expression" dxfId="214" priority="12">
      <formula>D6&gt;C6</formula>
    </cfRule>
  </conditionalFormatting>
  <conditionalFormatting sqref="H6:H41">
    <cfRule type="expression" dxfId="213" priority="9">
      <formula>H6&lt;G6</formula>
    </cfRule>
    <cfRule type="expression" dxfId="212" priority="10">
      <formula>H6&gt;G6</formula>
    </cfRule>
  </conditionalFormatting>
  <conditionalFormatting sqref="L6:L41">
    <cfRule type="expression" dxfId="211" priority="7">
      <formula>L6&lt;K6</formula>
    </cfRule>
    <cfRule type="expression" dxfId="210" priority="8">
      <formula>L6&gt;K6</formula>
    </cfRule>
  </conditionalFormatting>
  <conditionalFormatting sqref="P6:P41">
    <cfRule type="expression" dxfId="209" priority="5">
      <formula>P6&lt;O6</formula>
    </cfRule>
    <cfRule type="expression" dxfId="208" priority="6">
      <formula>P6&gt;O6</formula>
    </cfRule>
  </conditionalFormatting>
  <conditionalFormatting sqref="T6:T41">
    <cfRule type="expression" dxfId="207" priority="3">
      <formula>T6&lt;S6</formula>
    </cfRule>
    <cfRule type="expression" dxfId="206" priority="4">
      <formula>T6&gt;S6</formula>
    </cfRule>
  </conditionalFormatting>
  <conditionalFormatting sqref="X6:X41">
    <cfRule type="expression" dxfId="205" priority="1">
      <formula>X6&lt;W6</formula>
    </cfRule>
    <cfRule type="expression" dxfId="20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4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464</v>
      </c>
      <c r="C4" s="36" t="s">
        <v>465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464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466</v>
      </c>
      <c r="C6" s="47">
        <v>4100</v>
      </c>
      <c r="D6" s="64"/>
      <c r="E6" s="45">
        <v>5</v>
      </c>
      <c r="F6" s="46" t="s">
        <v>471</v>
      </c>
      <c r="G6" s="47">
        <v>300</v>
      </c>
      <c r="H6" s="64"/>
      <c r="I6" s="45">
        <v>1</v>
      </c>
      <c r="J6" s="46" t="s">
        <v>466</v>
      </c>
      <c r="K6" s="47">
        <v>4350</v>
      </c>
      <c r="L6" s="64"/>
      <c r="M6" s="45">
        <v>2</v>
      </c>
      <c r="N6" s="46" t="s">
        <v>467</v>
      </c>
      <c r="O6" s="47">
        <v>150</v>
      </c>
      <c r="P6" s="64"/>
      <c r="Q6" s="45">
        <v>3</v>
      </c>
      <c r="R6" s="46" t="s">
        <v>468</v>
      </c>
      <c r="S6" s="47">
        <v>150</v>
      </c>
      <c r="T6" s="64"/>
      <c r="U6" s="45">
        <v>3</v>
      </c>
      <c r="V6" s="46" t="s">
        <v>473</v>
      </c>
      <c r="W6" s="47">
        <v>450</v>
      </c>
      <c r="X6" s="64"/>
      <c r="AA6" s="25">
        <v>5341001</v>
      </c>
      <c r="AB6" s="25">
        <v>5342001</v>
      </c>
      <c r="AC6" s="25">
        <v>5343001</v>
      </c>
      <c r="AD6" s="25">
        <v>5344002</v>
      </c>
      <c r="AE6" s="25">
        <v>5345003</v>
      </c>
      <c r="AF6" s="25">
        <v>5346001</v>
      </c>
    </row>
    <row r="7" spans="1:32" ht="15" customHeight="1" x14ac:dyDescent="0.15">
      <c r="A7" s="48" t="s">
        <v>19</v>
      </c>
      <c r="B7" s="49" t="s">
        <v>20</v>
      </c>
      <c r="C7" s="50">
        <v>1150</v>
      </c>
      <c r="D7" s="65"/>
      <c r="E7" s="48" t="s">
        <v>21</v>
      </c>
      <c r="F7" s="49" t="s">
        <v>22</v>
      </c>
      <c r="G7" s="50">
        <v>0</v>
      </c>
      <c r="H7" s="65"/>
      <c r="I7" s="48" t="s">
        <v>19</v>
      </c>
      <c r="J7" s="49" t="s">
        <v>20</v>
      </c>
      <c r="K7" s="50">
        <v>1000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476</v>
      </c>
      <c r="W7" s="50">
        <v>0</v>
      </c>
      <c r="X7" s="65"/>
      <c r="AA7" s="25">
        <v>5347101</v>
      </c>
      <c r="AB7" s="25">
        <v>5347201</v>
      </c>
      <c r="AC7" s="25">
        <v>5347301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469</v>
      </c>
      <c r="C8" s="47">
        <v>2100</v>
      </c>
      <c r="D8" s="64"/>
      <c r="E8" s="45">
        <v>7</v>
      </c>
      <c r="F8" s="46" t="s">
        <v>472</v>
      </c>
      <c r="G8" s="47">
        <v>300</v>
      </c>
      <c r="H8" s="64"/>
      <c r="I8" s="45">
        <v>2</v>
      </c>
      <c r="J8" s="46" t="s">
        <v>470</v>
      </c>
      <c r="K8" s="47">
        <v>3250</v>
      </c>
      <c r="L8" s="64"/>
      <c r="M8" s="45">
        <v>6</v>
      </c>
      <c r="N8" s="46" t="s">
        <v>471</v>
      </c>
      <c r="O8" s="47">
        <v>250</v>
      </c>
      <c r="P8" s="64"/>
      <c r="Q8" s="45">
        <v>7</v>
      </c>
      <c r="R8" s="46" t="s">
        <v>472</v>
      </c>
      <c r="S8" s="47">
        <v>200</v>
      </c>
      <c r="T8" s="64"/>
      <c r="U8" s="45">
        <v>6</v>
      </c>
      <c r="V8" s="46" t="s">
        <v>471</v>
      </c>
      <c r="W8" s="47">
        <v>350</v>
      </c>
      <c r="X8" s="64"/>
      <c r="AA8" s="25">
        <v>5341003</v>
      </c>
      <c r="AB8" s="25">
        <v>5342003</v>
      </c>
      <c r="AC8" s="25">
        <v>5343002</v>
      </c>
      <c r="AD8" s="25">
        <v>5344006</v>
      </c>
      <c r="AE8" s="25">
        <v>5345007</v>
      </c>
      <c r="AF8" s="25">
        <v>5346003</v>
      </c>
    </row>
    <row r="9" spans="1:32" ht="15" customHeight="1" x14ac:dyDescent="0.15">
      <c r="A9" s="48" t="s">
        <v>19</v>
      </c>
      <c r="B9" s="49" t="s">
        <v>20</v>
      </c>
      <c r="C9" s="50">
        <v>700</v>
      </c>
      <c r="D9" s="65"/>
      <c r="E9" s="48" t="s">
        <v>21</v>
      </c>
      <c r="F9" s="49" t="s">
        <v>475</v>
      </c>
      <c r="G9" s="50">
        <v>0</v>
      </c>
      <c r="H9" s="65"/>
      <c r="I9" s="48" t="s">
        <v>19</v>
      </c>
      <c r="J9" s="49" t="s">
        <v>474</v>
      </c>
      <c r="K9" s="50">
        <v>450</v>
      </c>
      <c r="L9" s="65"/>
      <c r="M9" s="48" t="s">
        <v>21</v>
      </c>
      <c r="N9" s="49" t="s">
        <v>22</v>
      </c>
      <c r="O9" s="50">
        <v>0</v>
      </c>
      <c r="P9" s="65"/>
      <c r="Q9" s="48" t="s">
        <v>21</v>
      </c>
      <c r="R9" s="49" t="s">
        <v>475</v>
      </c>
      <c r="S9" s="50">
        <v>0</v>
      </c>
      <c r="T9" s="65"/>
      <c r="U9" s="48" t="s">
        <v>21</v>
      </c>
      <c r="V9" s="49" t="s">
        <v>22</v>
      </c>
      <c r="W9" s="50">
        <v>0</v>
      </c>
      <c r="X9" s="65"/>
      <c r="AA9" s="25">
        <v>5347103</v>
      </c>
      <c r="AB9" s="25">
        <v>5347203</v>
      </c>
      <c r="AC9" s="25">
        <v>5347302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6</v>
      </c>
      <c r="B10" s="46" t="s">
        <v>477</v>
      </c>
      <c r="C10" s="47">
        <v>2950</v>
      </c>
      <c r="D10" s="64"/>
      <c r="E10" s="45">
        <v>9</v>
      </c>
      <c r="F10" s="46" t="s">
        <v>479</v>
      </c>
      <c r="G10" s="47">
        <v>550</v>
      </c>
      <c r="H10" s="64"/>
      <c r="I10" s="45">
        <v>3</v>
      </c>
      <c r="J10" s="46" t="s">
        <v>478</v>
      </c>
      <c r="K10" s="47">
        <v>4500</v>
      </c>
      <c r="L10" s="64"/>
      <c r="M10" s="45">
        <v>9</v>
      </c>
      <c r="N10" s="46" t="s">
        <v>473</v>
      </c>
      <c r="O10" s="47">
        <v>250</v>
      </c>
      <c r="P10" s="64"/>
      <c r="Q10" s="45">
        <v>8</v>
      </c>
      <c r="R10" s="46" t="s">
        <v>479</v>
      </c>
      <c r="S10" s="47">
        <v>200</v>
      </c>
      <c r="T10" s="64"/>
      <c r="U10" s="45">
        <v>8</v>
      </c>
      <c r="V10" s="46" t="s">
        <v>467</v>
      </c>
      <c r="W10" s="47">
        <v>400</v>
      </c>
      <c r="X10" s="64"/>
      <c r="AA10" s="25">
        <v>5341006</v>
      </c>
      <c r="AB10" s="25">
        <v>5342005</v>
      </c>
      <c r="AC10" s="25">
        <v>5343003</v>
      </c>
      <c r="AD10" s="25">
        <v>5344009</v>
      </c>
      <c r="AE10" s="25">
        <v>5345008</v>
      </c>
      <c r="AF10" s="25">
        <v>5346005</v>
      </c>
    </row>
    <row r="11" spans="1:32" ht="15" customHeight="1" x14ac:dyDescent="0.15">
      <c r="A11" s="48" t="s">
        <v>19</v>
      </c>
      <c r="B11" s="49" t="s">
        <v>476</v>
      </c>
      <c r="C11" s="50">
        <v>800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1300</v>
      </c>
      <c r="L11" s="65"/>
      <c r="M11" s="48" t="s">
        <v>21</v>
      </c>
      <c r="N11" s="49" t="s">
        <v>476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5347106</v>
      </c>
      <c r="AB11" s="25">
        <v>0</v>
      </c>
      <c r="AC11" s="25">
        <v>5347303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10</v>
      </c>
      <c r="F12" s="46" t="s">
        <v>468</v>
      </c>
      <c r="G12" s="47">
        <v>50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0</v>
      </c>
      <c r="R12" s="46" t="s">
        <v>20</v>
      </c>
      <c r="S12" s="47">
        <v>0</v>
      </c>
      <c r="T12" s="64"/>
      <c r="U12" s="45">
        <v>0</v>
      </c>
      <c r="V12" s="46" t="s">
        <v>20</v>
      </c>
      <c r="W12" s="47">
        <v>0</v>
      </c>
      <c r="X12" s="64"/>
      <c r="AA12" s="25">
        <v>0</v>
      </c>
      <c r="AB12" s="25">
        <v>5342007</v>
      </c>
      <c r="AC12" s="25">
        <v>0</v>
      </c>
      <c r="AD12" s="25">
        <v>0</v>
      </c>
      <c r="AE12" s="25">
        <v>0</v>
      </c>
      <c r="AF12" s="25">
        <v>5346006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5346008</v>
      </c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9150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1200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12100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650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1200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2650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2750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30250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03" priority="11">
      <formula>D6&lt;C6</formula>
    </cfRule>
    <cfRule type="expression" dxfId="202" priority="12">
      <formula>D6&gt;C6</formula>
    </cfRule>
  </conditionalFormatting>
  <conditionalFormatting sqref="H6:H41">
    <cfRule type="expression" dxfId="201" priority="9">
      <formula>H6&lt;G6</formula>
    </cfRule>
    <cfRule type="expression" dxfId="200" priority="10">
      <formula>H6&gt;G6</formula>
    </cfRule>
  </conditionalFormatting>
  <conditionalFormatting sqref="L6:L41">
    <cfRule type="expression" dxfId="199" priority="7">
      <formula>L6&lt;K6</formula>
    </cfRule>
    <cfRule type="expression" dxfId="198" priority="8">
      <formula>L6&gt;K6</formula>
    </cfRule>
  </conditionalFormatting>
  <conditionalFormatting sqref="P6:P41">
    <cfRule type="expression" dxfId="197" priority="5">
      <formula>P6&lt;O6</formula>
    </cfRule>
    <cfRule type="expression" dxfId="196" priority="6">
      <formula>P6&gt;O6</formula>
    </cfRule>
  </conditionalFormatting>
  <conditionalFormatting sqref="T6:T41">
    <cfRule type="expression" dxfId="195" priority="3">
      <formula>T6&lt;S6</formula>
    </cfRule>
    <cfRule type="expression" dxfId="194" priority="4">
      <formula>T6&gt;S6</formula>
    </cfRule>
  </conditionalFormatting>
  <conditionalFormatting sqref="X6:X41">
    <cfRule type="expression" dxfId="193" priority="1">
      <formula>X6&lt;W6</formula>
    </cfRule>
    <cfRule type="expression" dxfId="19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5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480</v>
      </c>
      <c r="C4" s="36" t="s">
        <v>481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480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80</v>
      </c>
      <c r="B6" s="46" t="s">
        <v>482</v>
      </c>
      <c r="C6" s="47">
        <v>3950</v>
      </c>
      <c r="D6" s="64"/>
      <c r="E6" s="45">
        <v>0</v>
      </c>
      <c r="F6" s="46" t="s">
        <v>20</v>
      </c>
      <c r="G6" s="47">
        <v>0</v>
      </c>
      <c r="H6" s="64"/>
      <c r="I6" s="45">
        <v>0</v>
      </c>
      <c r="J6" s="46" t="s">
        <v>20</v>
      </c>
      <c r="K6" s="47">
        <v>0</v>
      </c>
      <c r="L6" s="64"/>
      <c r="M6" s="45">
        <v>0</v>
      </c>
      <c r="N6" s="46" t="s">
        <v>20</v>
      </c>
      <c r="O6" s="47">
        <v>0</v>
      </c>
      <c r="P6" s="64"/>
      <c r="Q6" s="45">
        <v>0</v>
      </c>
      <c r="R6" s="46" t="s">
        <v>20</v>
      </c>
      <c r="S6" s="47">
        <v>0</v>
      </c>
      <c r="T6" s="64"/>
      <c r="U6" s="45">
        <v>0</v>
      </c>
      <c r="V6" s="46" t="s">
        <v>20</v>
      </c>
      <c r="W6" s="47">
        <v>0</v>
      </c>
      <c r="X6" s="64"/>
      <c r="AA6" s="25">
        <v>5351080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</row>
    <row r="7" spans="1:32" ht="15" customHeight="1" x14ac:dyDescent="0.15">
      <c r="A7" s="48" t="s">
        <v>19</v>
      </c>
      <c r="B7" s="49" t="s">
        <v>20</v>
      </c>
      <c r="C7" s="50">
        <v>950</v>
      </c>
      <c r="D7" s="65"/>
      <c r="E7" s="48" t="s">
        <v>21</v>
      </c>
      <c r="F7" s="49" t="s">
        <v>20</v>
      </c>
      <c r="G7" s="50">
        <v>0</v>
      </c>
      <c r="H7" s="65"/>
      <c r="I7" s="48" t="s">
        <v>21</v>
      </c>
      <c r="J7" s="49" t="s">
        <v>20</v>
      </c>
      <c r="K7" s="50">
        <v>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5357180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81</v>
      </c>
      <c r="B8" s="46" t="s">
        <v>483</v>
      </c>
      <c r="C8" s="47">
        <v>1650</v>
      </c>
      <c r="D8" s="64"/>
      <c r="E8" s="45">
        <v>0</v>
      </c>
      <c r="F8" s="46" t="s">
        <v>20</v>
      </c>
      <c r="G8" s="47">
        <v>0</v>
      </c>
      <c r="H8" s="64"/>
      <c r="I8" s="45">
        <v>0</v>
      </c>
      <c r="J8" s="46" t="s">
        <v>20</v>
      </c>
      <c r="K8" s="47">
        <v>0</v>
      </c>
      <c r="L8" s="64"/>
      <c r="M8" s="45">
        <v>0</v>
      </c>
      <c r="N8" s="46" t="s">
        <v>20</v>
      </c>
      <c r="O8" s="47">
        <v>0</v>
      </c>
      <c r="P8" s="64"/>
      <c r="Q8" s="45">
        <v>0</v>
      </c>
      <c r="R8" s="46" t="s">
        <v>20</v>
      </c>
      <c r="S8" s="47">
        <v>0</v>
      </c>
      <c r="T8" s="64"/>
      <c r="U8" s="45">
        <v>0</v>
      </c>
      <c r="V8" s="46" t="s">
        <v>20</v>
      </c>
      <c r="W8" s="47">
        <v>0</v>
      </c>
      <c r="X8" s="64"/>
      <c r="AA8" s="25">
        <v>5351081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</row>
    <row r="9" spans="1:32" ht="15" customHeight="1" x14ac:dyDescent="0.15">
      <c r="A9" s="48" t="s">
        <v>19</v>
      </c>
      <c r="B9" s="49" t="s">
        <v>20</v>
      </c>
      <c r="C9" s="50">
        <v>350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5357181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82</v>
      </c>
      <c r="B10" s="46" t="s">
        <v>484</v>
      </c>
      <c r="C10" s="47">
        <v>3050</v>
      </c>
      <c r="D10" s="64"/>
      <c r="E10" s="45">
        <v>0</v>
      </c>
      <c r="F10" s="46" t="s">
        <v>20</v>
      </c>
      <c r="G10" s="47">
        <v>0</v>
      </c>
      <c r="H10" s="64"/>
      <c r="I10" s="45">
        <v>0</v>
      </c>
      <c r="J10" s="46" t="s">
        <v>20</v>
      </c>
      <c r="K10" s="47">
        <v>0</v>
      </c>
      <c r="L10" s="64"/>
      <c r="M10" s="45">
        <v>0</v>
      </c>
      <c r="N10" s="46" t="s">
        <v>20</v>
      </c>
      <c r="O10" s="47">
        <v>0</v>
      </c>
      <c r="P10" s="64"/>
      <c r="Q10" s="45">
        <v>0</v>
      </c>
      <c r="R10" s="46" t="s">
        <v>20</v>
      </c>
      <c r="S10" s="47">
        <v>0</v>
      </c>
      <c r="T10" s="64"/>
      <c r="U10" s="45">
        <v>0</v>
      </c>
      <c r="V10" s="46" t="s">
        <v>20</v>
      </c>
      <c r="W10" s="47">
        <v>0</v>
      </c>
      <c r="X10" s="64"/>
      <c r="AA10" s="25">
        <v>5351082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</row>
    <row r="11" spans="1:32" ht="15" customHeight="1" x14ac:dyDescent="0.15">
      <c r="A11" s="48" t="s">
        <v>19</v>
      </c>
      <c r="B11" s="49" t="s">
        <v>325</v>
      </c>
      <c r="C11" s="50">
        <v>800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5357182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8650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2100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10750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485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91" priority="11">
      <formula>D6&lt;C6</formula>
    </cfRule>
    <cfRule type="expression" dxfId="190" priority="12">
      <formula>D6&gt;C6</formula>
    </cfRule>
  </conditionalFormatting>
  <conditionalFormatting sqref="H6:H41">
    <cfRule type="expression" dxfId="189" priority="9">
      <formula>H6&lt;G6</formula>
    </cfRule>
    <cfRule type="expression" dxfId="188" priority="10">
      <formula>H6&gt;G6</formula>
    </cfRule>
  </conditionalFormatting>
  <conditionalFormatting sqref="L6:L41">
    <cfRule type="expression" dxfId="187" priority="7">
      <formula>L6&lt;K6</formula>
    </cfRule>
    <cfRule type="expression" dxfId="186" priority="8">
      <formula>L6&gt;K6</formula>
    </cfRule>
  </conditionalFormatting>
  <conditionalFormatting sqref="P6:P41">
    <cfRule type="expression" dxfId="185" priority="5">
      <formula>P6&lt;O6</formula>
    </cfRule>
    <cfRule type="expression" dxfId="184" priority="6">
      <formula>P6&gt;O6</formula>
    </cfRule>
  </conditionalFormatting>
  <conditionalFormatting sqref="T6:T41">
    <cfRule type="expression" dxfId="183" priority="3">
      <formula>T6&lt;S6</formula>
    </cfRule>
    <cfRule type="expression" dxfId="182" priority="4">
      <formula>T6&gt;S6</formula>
    </cfRule>
  </conditionalFormatting>
  <conditionalFormatting sqref="X6:X41">
    <cfRule type="expression" dxfId="181" priority="1">
      <formula>X6&lt;W6</formula>
    </cfRule>
    <cfRule type="expression" dxfId="18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486</v>
      </c>
      <c r="C4" s="36" t="s">
        <v>487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486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488</v>
      </c>
      <c r="C6" s="47">
        <v>950</v>
      </c>
      <c r="D6" s="64"/>
      <c r="E6" s="45">
        <v>1</v>
      </c>
      <c r="F6" s="46" t="s">
        <v>489</v>
      </c>
      <c r="G6" s="47">
        <v>150</v>
      </c>
      <c r="H6" s="64"/>
      <c r="I6" s="45">
        <v>1</v>
      </c>
      <c r="J6" s="46" t="s">
        <v>488</v>
      </c>
      <c r="K6" s="47">
        <v>2000</v>
      </c>
      <c r="L6" s="64"/>
      <c r="M6" s="45">
        <v>1</v>
      </c>
      <c r="N6" s="46" t="s">
        <v>489</v>
      </c>
      <c r="O6" s="47">
        <v>100</v>
      </c>
      <c r="P6" s="64"/>
      <c r="Q6" s="45">
        <v>1</v>
      </c>
      <c r="R6" s="46" t="s">
        <v>489</v>
      </c>
      <c r="S6" s="47">
        <v>50</v>
      </c>
      <c r="T6" s="64"/>
      <c r="U6" s="45">
        <v>1</v>
      </c>
      <c r="V6" s="46" t="s">
        <v>489</v>
      </c>
      <c r="W6" s="47">
        <v>200</v>
      </c>
      <c r="X6" s="64"/>
      <c r="AA6" s="25">
        <v>5361001</v>
      </c>
      <c r="AB6" s="25">
        <v>5362001</v>
      </c>
      <c r="AC6" s="25">
        <v>5363001</v>
      </c>
      <c r="AD6" s="25">
        <v>5364001</v>
      </c>
      <c r="AE6" s="25">
        <v>5365001</v>
      </c>
      <c r="AF6" s="25">
        <v>5366001</v>
      </c>
    </row>
    <row r="7" spans="1:32" ht="15" customHeight="1" x14ac:dyDescent="0.15">
      <c r="A7" s="48" t="s">
        <v>19</v>
      </c>
      <c r="B7" s="49" t="s">
        <v>20</v>
      </c>
      <c r="C7" s="50">
        <v>150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20</v>
      </c>
      <c r="K7" s="50">
        <v>150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5367101</v>
      </c>
      <c r="AB7" s="25">
        <v>0</v>
      </c>
      <c r="AC7" s="25">
        <v>5367301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80</v>
      </c>
      <c r="B8" s="46" t="s">
        <v>490</v>
      </c>
      <c r="C8" s="47">
        <v>500</v>
      </c>
      <c r="D8" s="64"/>
      <c r="E8" s="45">
        <v>80</v>
      </c>
      <c r="F8" s="46" t="s">
        <v>490</v>
      </c>
      <c r="G8" s="47">
        <v>200</v>
      </c>
      <c r="H8" s="64"/>
      <c r="I8" s="45">
        <v>80</v>
      </c>
      <c r="J8" s="46" t="s">
        <v>490</v>
      </c>
      <c r="K8" s="47">
        <v>850</v>
      </c>
      <c r="L8" s="64"/>
      <c r="M8" s="45">
        <v>80</v>
      </c>
      <c r="N8" s="46" t="s">
        <v>490</v>
      </c>
      <c r="O8" s="47">
        <v>150</v>
      </c>
      <c r="P8" s="64"/>
      <c r="Q8" s="45">
        <v>80</v>
      </c>
      <c r="R8" s="46" t="s">
        <v>490</v>
      </c>
      <c r="S8" s="47">
        <v>100</v>
      </c>
      <c r="T8" s="64"/>
      <c r="U8" s="45">
        <v>80</v>
      </c>
      <c r="V8" s="46" t="s">
        <v>490</v>
      </c>
      <c r="W8" s="47">
        <v>150</v>
      </c>
      <c r="X8" s="64"/>
      <c r="AA8" s="25">
        <v>5361080</v>
      </c>
      <c r="AB8" s="25">
        <v>5362080</v>
      </c>
      <c r="AC8" s="25">
        <v>5363080</v>
      </c>
      <c r="AD8" s="25">
        <v>5364080</v>
      </c>
      <c r="AE8" s="25">
        <v>5365080</v>
      </c>
      <c r="AF8" s="25">
        <v>5366080</v>
      </c>
    </row>
    <row r="9" spans="1:32" ht="15" customHeight="1" x14ac:dyDescent="0.15">
      <c r="A9" s="48" t="s">
        <v>19</v>
      </c>
      <c r="B9" s="49" t="s">
        <v>20</v>
      </c>
      <c r="C9" s="50">
        <v>400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5367180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81</v>
      </c>
      <c r="B10" s="46" t="s">
        <v>491</v>
      </c>
      <c r="C10" s="47">
        <v>350</v>
      </c>
      <c r="D10" s="64"/>
      <c r="E10" s="45">
        <v>81</v>
      </c>
      <c r="F10" s="46" t="s">
        <v>491</v>
      </c>
      <c r="G10" s="47">
        <v>150</v>
      </c>
      <c r="H10" s="64"/>
      <c r="I10" s="45">
        <v>81</v>
      </c>
      <c r="J10" s="46" t="s">
        <v>491</v>
      </c>
      <c r="K10" s="47">
        <v>650</v>
      </c>
      <c r="L10" s="64"/>
      <c r="M10" s="45">
        <v>81</v>
      </c>
      <c r="N10" s="46" t="s">
        <v>491</v>
      </c>
      <c r="O10" s="47">
        <v>150</v>
      </c>
      <c r="P10" s="64"/>
      <c r="Q10" s="45">
        <v>81</v>
      </c>
      <c r="R10" s="46" t="s">
        <v>491</v>
      </c>
      <c r="S10" s="47">
        <v>50</v>
      </c>
      <c r="T10" s="64"/>
      <c r="U10" s="45">
        <v>81</v>
      </c>
      <c r="V10" s="46" t="s">
        <v>491</v>
      </c>
      <c r="W10" s="47">
        <v>300</v>
      </c>
      <c r="X10" s="64"/>
      <c r="AA10" s="25">
        <v>5361081</v>
      </c>
      <c r="AB10" s="25">
        <v>5362081</v>
      </c>
      <c r="AC10" s="25">
        <v>5363081</v>
      </c>
      <c r="AD10" s="25">
        <v>5364081</v>
      </c>
      <c r="AE10" s="25">
        <v>5365081</v>
      </c>
      <c r="AF10" s="25">
        <v>5366081</v>
      </c>
    </row>
    <row r="11" spans="1:32" ht="15" customHeight="1" x14ac:dyDescent="0.15">
      <c r="A11" s="48" t="s">
        <v>19</v>
      </c>
      <c r="B11" s="49" t="s">
        <v>20</v>
      </c>
      <c r="C11" s="50">
        <v>500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5367181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1800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500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3500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400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650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1050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8250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79" priority="11">
      <formula>D6&lt;C6</formula>
    </cfRule>
    <cfRule type="expression" dxfId="178" priority="12">
      <formula>D6&gt;C6</formula>
    </cfRule>
  </conditionalFormatting>
  <conditionalFormatting sqref="H6:H41">
    <cfRule type="expression" dxfId="177" priority="9">
      <formula>H6&lt;G6</formula>
    </cfRule>
    <cfRule type="expression" dxfId="176" priority="10">
      <formula>H6&gt;G6</formula>
    </cfRule>
  </conditionalFormatting>
  <conditionalFormatting sqref="L6:L41">
    <cfRule type="expression" dxfId="175" priority="7">
      <formula>L6&lt;K6</formula>
    </cfRule>
    <cfRule type="expression" dxfId="174" priority="8">
      <formula>L6&gt;K6</formula>
    </cfRule>
  </conditionalFormatting>
  <conditionalFormatting sqref="P6:P41">
    <cfRule type="expression" dxfId="173" priority="5">
      <formula>P6&lt;O6</formula>
    </cfRule>
    <cfRule type="expression" dxfId="172" priority="6">
      <formula>P6&gt;O6</formula>
    </cfRule>
  </conditionalFormatting>
  <conditionalFormatting sqref="T6:T41">
    <cfRule type="expression" dxfId="171" priority="3">
      <formula>T6&lt;S6</formula>
    </cfRule>
    <cfRule type="expression" dxfId="170" priority="4">
      <formula>T6&gt;S6</formula>
    </cfRule>
  </conditionalFormatting>
  <conditionalFormatting sqref="X6:X41">
    <cfRule type="expression" dxfId="169" priority="1">
      <formula>X6&lt;W6</formula>
    </cfRule>
    <cfRule type="expression" dxfId="16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7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492</v>
      </c>
      <c r="C4" s="36" t="s">
        <v>493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492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80</v>
      </c>
      <c r="B6" s="46" t="s">
        <v>494</v>
      </c>
      <c r="C6" s="47">
        <v>400</v>
      </c>
      <c r="D6" s="64"/>
      <c r="E6" s="45">
        <v>80</v>
      </c>
      <c r="F6" s="46" t="s">
        <v>494</v>
      </c>
      <c r="G6" s="47">
        <v>150</v>
      </c>
      <c r="H6" s="64"/>
      <c r="I6" s="45">
        <v>80</v>
      </c>
      <c r="J6" s="46" t="s">
        <v>494</v>
      </c>
      <c r="K6" s="47">
        <v>650</v>
      </c>
      <c r="L6" s="64"/>
      <c r="M6" s="45">
        <v>80</v>
      </c>
      <c r="N6" s="46" t="s">
        <v>494</v>
      </c>
      <c r="O6" s="47">
        <v>50</v>
      </c>
      <c r="P6" s="64"/>
      <c r="Q6" s="45">
        <v>80</v>
      </c>
      <c r="R6" s="46" t="s">
        <v>494</v>
      </c>
      <c r="S6" s="47">
        <v>50</v>
      </c>
      <c r="T6" s="64"/>
      <c r="U6" s="45">
        <v>80</v>
      </c>
      <c r="V6" s="46" t="s">
        <v>494</v>
      </c>
      <c r="W6" s="47">
        <v>100</v>
      </c>
      <c r="X6" s="64"/>
      <c r="AA6" s="25">
        <v>5371080</v>
      </c>
      <c r="AB6" s="25">
        <v>5372080</v>
      </c>
      <c r="AC6" s="25">
        <v>5373080</v>
      </c>
      <c r="AD6" s="25">
        <v>5374080</v>
      </c>
      <c r="AE6" s="25">
        <v>5375080</v>
      </c>
      <c r="AF6" s="25">
        <v>5376080</v>
      </c>
    </row>
    <row r="7" spans="1:32" ht="15" customHeight="1" x14ac:dyDescent="0.15">
      <c r="A7" s="48" t="s">
        <v>19</v>
      </c>
      <c r="B7" s="49" t="s">
        <v>20</v>
      </c>
      <c r="C7" s="50">
        <v>250</v>
      </c>
      <c r="D7" s="65"/>
      <c r="E7" s="48" t="s">
        <v>21</v>
      </c>
      <c r="F7" s="49" t="s">
        <v>20</v>
      </c>
      <c r="G7" s="50">
        <v>0</v>
      </c>
      <c r="H7" s="65"/>
      <c r="I7" s="48" t="s">
        <v>21</v>
      </c>
      <c r="J7" s="49" t="s">
        <v>20</v>
      </c>
      <c r="K7" s="50">
        <v>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5377180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/>
      <c r="B8" s="46"/>
      <c r="C8" s="47"/>
      <c r="D8" s="64"/>
      <c r="E8" s="45"/>
      <c r="F8" s="46"/>
      <c r="G8" s="47"/>
      <c r="H8" s="64"/>
      <c r="I8" s="45"/>
      <c r="J8" s="46"/>
      <c r="K8" s="47"/>
      <c r="L8" s="64"/>
      <c r="M8" s="45"/>
      <c r="N8" s="46"/>
      <c r="O8" s="47"/>
      <c r="P8" s="64"/>
      <c r="Q8" s="45"/>
      <c r="R8" s="46"/>
      <c r="S8" s="47"/>
      <c r="T8" s="64"/>
      <c r="U8" s="45"/>
      <c r="V8" s="46"/>
      <c r="W8" s="47"/>
      <c r="X8" s="64"/>
    </row>
    <row r="9" spans="1:32" ht="15" customHeight="1" x14ac:dyDescent="0.15">
      <c r="A9" s="48"/>
      <c r="B9" s="49"/>
      <c r="C9" s="50"/>
      <c r="D9" s="65"/>
      <c r="E9" s="48"/>
      <c r="F9" s="49"/>
      <c r="G9" s="50"/>
      <c r="H9" s="65"/>
      <c r="I9" s="48"/>
      <c r="J9" s="49"/>
      <c r="K9" s="50"/>
      <c r="L9" s="65"/>
      <c r="M9" s="48"/>
      <c r="N9" s="49"/>
      <c r="O9" s="50"/>
      <c r="P9" s="65"/>
      <c r="Q9" s="48"/>
      <c r="R9" s="49"/>
      <c r="S9" s="50"/>
      <c r="T9" s="65"/>
      <c r="U9" s="48"/>
      <c r="V9" s="49"/>
      <c r="W9" s="50"/>
      <c r="X9" s="65"/>
    </row>
    <row r="10" spans="1:32" ht="15" customHeight="1" x14ac:dyDescent="0.15">
      <c r="A10" s="45"/>
      <c r="B10" s="46"/>
      <c r="C10" s="47"/>
      <c r="D10" s="64"/>
      <c r="E10" s="45"/>
      <c r="F10" s="46"/>
      <c r="G10" s="47"/>
      <c r="H10" s="64"/>
      <c r="I10" s="45"/>
      <c r="J10" s="46"/>
      <c r="K10" s="47"/>
      <c r="L10" s="64"/>
      <c r="M10" s="45"/>
      <c r="N10" s="46"/>
      <c r="O10" s="47"/>
      <c r="P10" s="64"/>
      <c r="Q10" s="45"/>
      <c r="R10" s="46"/>
      <c r="S10" s="47"/>
      <c r="T10" s="64"/>
      <c r="U10" s="45"/>
      <c r="V10" s="46"/>
      <c r="W10" s="47"/>
      <c r="X10" s="64"/>
    </row>
    <row r="11" spans="1:32" ht="15" customHeight="1" x14ac:dyDescent="0.15">
      <c r="A11" s="48"/>
      <c r="B11" s="49"/>
      <c r="C11" s="50"/>
      <c r="D11" s="65"/>
      <c r="E11" s="48"/>
      <c r="F11" s="49"/>
      <c r="G11" s="50"/>
      <c r="H11" s="65"/>
      <c r="I11" s="48"/>
      <c r="J11" s="49"/>
      <c r="K11" s="50"/>
      <c r="L11" s="65"/>
      <c r="M11" s="48"/>
      <c r="N11" s="49"/>
      <c r="O11" s="50"/>
      <c r="P11" s="65"/>
      <c r="Q11" s="48"/>
      <c r="R11" s="49"/>
      <c r="S11" s="50"/>
      <c r="T11" s="65"/>
      <c r="U11" s="48"/>
      <c r="V11" s="49"/>
      <c r="W11" s="50"/>
      <c r="X11" s="65"/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400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650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1650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67" priority="11">
      <formula>D6&lt;C6</formula>
    </cfRule>
    <cfRule type="expression" dxfId="166" priority="12">
      <formula>D6&gt;C6</formula>
    </cfRule>
  </conditionalFormatting>
  <conditionalFormatting sqref="H6:H41">
    <cfRule type="expression" dxfId="165" priority="9">
      <formula>H6&lt;G6</formula>
    </cfRule>
    <cfRule type="expression" dxfId="164" priority="10">
      <formula>H6&gt;G6</formula>
    </cfRule>
  </conditionalFormatting>
  <conditionalFormatting sqref="L6:L41">
    <cfRule type="expression" dxfId="163" priority="7">
      <formula>L6&lt;K6</formula>
    </cfRule>
    <cfRule type="expression" dxfId="162" priority="8">
      <formula>L6&gt;K6</formula>
    </cfRule>
  </conditionalFormatting>
  <conditionalFormatting sqref="P6:P41">
    <cfRule type="expression" dxfId="161" priority="5">
      <formula>P6&lt;O6</formula>
    </cfRule>
    <cfRule type="expression" dxfId="160" priority="6">
      <formula>P6&gt;O6</formula>
    </cfRule>
  </conditionalFormatting>
  <conditionalFormatting sqref="T6:T41">
    <cfRule type="expression" dxfId="159" priority="3">
      <formula>T6&lt;S6</formula>
    </cfRule>
    <cfRule type="expression" dxfId="158" priority="4">
      <formula>T6&gt;S6</formula>
    </cfRule>
  </conditionalFormatting>
  <conditionalFormatting sqref="X6:X41">
    <cfRule type="expression" dxfId="157" priority="1">
      <formula>X6&lt;W6</formula>
    </cfRule>
    <cfRule type="expression" dxfId="15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8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495</v>
      </c>
      <c r="C4" s="36" t="s">
        <v>496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495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497</v>
      </c>
      <c r="C6" s="47">
        <v>2500</v>
      </c>
      <c r="D6" s="64"/>
      <c r="E6" s="45">
        <v>3</v>
      </c>
      <c r="F6" s="46" t="s">
        <v>498</v>
      </c>
      <c r="G6" s="47">
        <v>150</v>
      </c>
      <c r="H6" s="64"/>
      <c r="I6" s="45">
        <v>1</v>
      </c>
      <c r="J6" s="46" t="s">
        <v>499</v>
      </c>
      <c r="K6" s="47">
        <v>6100</v>
      </c>
      <c r="L6" s="64"/>
      <c r="M6" s="45">
        <v>3</v>
      </c>
      <c r="N6" s="46" t="s">
        <v>503</v>
      </c>
      <c r="O6" s="47">
        <v>100</v>
      </c>
      <c r="P6" s="64"/>
      <c r="Q6" s="45">
        <v>3</v>
      </c>
      <c r="R6" s="46" t="s">
        <v>500</v>
      </c>
      <c r="S6" s="47">
        <v>200</v>
      </c>
      <c r="T6" s="64"/>
      <c r="U6" s="45">
        <v>2</v>
      </c>
      <c r="V6" s="46" t="s">
        <v>500</v>
      </c>
      <c r="W6" s="47">
        <v>200</v>
      </c>
      <c r="X6" s="64"/>
      <c r="AA6" s="25">
        <v>5381002</v>
      </c>
      <c r="AB6" s="25">
        <v>5382003</v>
      </c>
      <c r="AC6" s="25">
        <v>5383001</v>
      </c>
      <c r="AD6" s="25">
        <v>5384002</v>
      </c>
      <c r="AE6" s="25">
        <v>5385001</v>
      </c>
      <c r="AF6" s="25">
        <v>5386002</v>
      </c>
    </row>
    <row r="7" spans="1:32" ht="15" customHeight="1" x14ac:dyDescent="0.15">
      <c r="A7" s="48" t="s">
        <v>19</v>
      </c>
      <c r="B7" s="49" t="s">
        <v>20</v>
      </c>
      <c r="C7" s="50">
        <v>350</v>
      </c>
      <c r="D7" s="65"/>
      <c r="E7" s="48" t="s">
        <v>21</v>
      </c>
      <c r="F7" s="49" t="s">
        <v>20</v>
      </c>
      <c r="G7" s="50">
        <v>0</v>
      </c>
      <c r="H7" s="65"/>
      <c r="I7" s="48" t="s">
        <v>21</v>
      </c>
      <c r="J7" s="49" t="s">
        <v>20</v>
      </c>
      <c r="K7" s="50">
        <v>0</v>
      </c>
      <c r="L7" s="65"/>
      <c r="M7" s="48" t="s">
        <v>21</v>
      </c>
      <c r="N7" s="49" t="s">
        <v>180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5387102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504</v>
      </c>
      <c r="C8" s="47">
        <v>1800</v>
      </c>
      <c r="D8" s="64"/>
      <c r="E8" s="45">
        <v>4</v>
      </c>
      <c r="F8" s="46" t="s">
        <v>502</v>
      </c>
      <c r="G8" s="47">
        <v>150</v>
      </c>
      <c r="H8" s="64"/>
      <c r="I8" s="45">
        <v>2</v>
      </c>
      <c r="J8" s="46" t="s">
        <v>501</v>
      </c>
      <c r="K8" s="47">
        <v>4300</v>
      </c>
      <c r="L8" s="64"/>
      <c r="M8" s="45">
        <v>4</v>
      </c>
      <c r="N8" s="46" t="s">
        <v>500</v>
      </c>
      <c r="O8" s="47">
        <v>200</v>
      </c>
      <c r="P8" s="64"/>
      <c r="Q8" s="45">
        <v>6</v>
      </c>
      <c r="R8" s="46" t="s">
        <v>506</v>
      </c>
      <c r="S8" s="47">
        <v>150</v>
      </c>
      <c r="T8" s="64"/>
      <c r="U8" s="45">
        <v>3</v>
      </c>
      <c r="V8" s="46" t="s">
        <v>498</v>
      </c>
      <c r="W8" s="47">
        <v>250</v>
      </c>
      <c r="X8" s="64"/>
      <c r="AA8" s="25">
        <v>5381003</v>
      </c>
      <c r="AB8" s="25">
        <v>5382004</v>
      </c>
      <c r="AC8" s="25">
        <v>5383002</v>
      </c>
      <c r="AD8" s="25">
        <v>5384003</v>
      </c>
      <c r="AE8" s="25">
        <v>5385003</v>
      </c>
      <c r="AF8" s="25">
        <v>5386003</v>
      </c>
    </row>
    <row r="9" spans="1:32" ht="15" customHeight="1" x14ac:dyDescent="0.15">
      <c r="A9" s="48" t="s">
        <v>19</v>
      </c>
      <c r="B9" s="49" t="s">
        <v>20</v>
      </c>
      <c r="C9" s="50">
        <v>300</v>
      </c>
      <c r="D9" s="65"/>
      <c r="E9" s="48" t="s">
        <v>21</v>
      </c>
      <c r="F9" s="49" t="s">
        <v>24</v>
      </c>
      <c r="G9" s="50">
        <v>0</v>
      </c>
      <c r="H9" s="65"/>
      <c r="I9" s="48" t="s">
        <v>19</v>
      </c>
      <c r="J9" s="49" t="s">
        <v>20</v>
      </c>
      <c r="K9" s="50">
        <v>250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5387103</v>
      </c>
      <c r="AB9" s="25">
        <v>0</v>
      </c>
      <c r="AC9" s="25">
        <v>5387302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507</v>
      </c>
      <c r="C10" s="47">
        <v>1600</v>
      </c>
      <c r="D10" s="64"/>
      <c r="E10" s="45">
        <v>5</v>
      </c>
      <c r="F10" s="46" t="s">
        <v>505</v>
      </c>
      <c r="G10" s="47">
        <v>100</v>
      </c>
      <c r="H10" s="64"/>
      <c r="I10" s="45">
        <v>4</v>
      </c>
      <c r="J10" s="46" t="s">
        <v>508</v>
      </c>
      <c r="K10" s="47">
        <v>3700</v>
      </c>
      <c r="L10" s="64"/>
      <c r="M10" s="45">
        <v>5</v>
      </c>
      <c r="N10" s="46" t="s">
        <v>506</v>
      </c>
      <c r="O10" s="47">
        <v>150</v>
      </c>
      <c r="P10" s="64"/>
      <c r="Q10" s="45">
        <v>7</v>
      </c>
      <c r="R10" s="46" t="s">
        <v>503</v>
      </c>
      <c r="S10" s="47">
        <v>100</v>
      </c>
      <c r="T10" s="64"/>
      <c r="U10" s="45">
        <v>5</v>
      </c>
      <c r="V10" s="46" t="s">
        <v>503</v>
      </c>
      <c r="W10" s="47">
        <v>200</v>
      </c>
      <c r="X10" s="64"/>
      <c r="AA10" s="25">
        <v>5381004</v>
      </c>
      <c r="AB10" s="25">
        <v>5382005</v>
      </c>
      <c r="AC10" s="25">
        <v>5383003</v>
      </c>
      <c r="AD10" s="25">
        <v>5384004</v>
      </c>
      <c r="AE10" s="25">
        <v>5385006</v>
      </c>
      <c r="AF10" s="25">
        <v>5386005</v>
      </c>
    </row>
    <row r="11" spans="1:32" ht="15" customHeight="1" x14ac:dyDescent="0.15">
      <c r="A11" s="48" t="s">
        <v>19</v>
      </c>
      <c r="B11" s="49" t="s">
        <v>20</v>
      </c>
      <c r="C11" s="50">
        <v>200</v>
      </c>
      <c r="D11" s="65"/>
      <c r="E11" s="48" t="s">
        <v>21</v>
      </c>
      <c r="F11" s="49" t="s">
        <v>224</v>
      </c>
      <c r="G11" s="50">
        <v>0</v>
      </c>
      <c r="H11" s="65"/>
      <c r="I11" s="48" t="s">
        <v>19</v>
      </c>
      <c r="J11" s="49" t="s">
        <v>20</v>
      </c>
      <c r="K11" s="50">
        <v>250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180</v>
      </c>
      <c r="S11" s="50">
        <v>0</v>
      </c>
      <c r="T11" s="65"/>
      <c r="U11" s="48" t="s">
        <v>21</v>
      </c>
      <c r="V11" s="49" t="s">
        <v>180</v>
      </c>
      <c r="W11" s="50">
        <v>0</v>
      </c>
      <c r="X11" s="65"/>
      <c r="AA11" s="25">
        <v>5387104</v>
      </c>
      <c r="AB11" s="25">
        <v>0</v>
      </c>
      <c r="AC11" s="25">
        <v>5387303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0</v>
      </c>
      <c r="F12" s="46" t="s">
        <v>20</v>
      </c>
      <c r="G12" s="47">
        <v>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8</v>
      </c>
      <c r="R12" s="46" t="s">
        <v>502</v>
      </c>
      <c r="S12" s="47">
        <v>100</v>
      </c>
      <c r="T12" s="64"/>
      <c r="U12" s="45">
        <v>7</v>
      </c>
      <c r="V12" s="46" t="s">
        <v>502</v>
      </c>
      <c r="W12" s="47">
        <v>200</v>
      </c>
      <c r="X12" s="64"/>
      <c r="AA12" s="25">
        <v>5381005</v>
      </c>
      <c r="AB12" s="25">
        <v>5382006</v>
      </c>
      <c r="AC12" s="25">
        <v>5383004</v>
      </c>
      <c r="AD12" s="25">
        <v>5384005</v>
      </c>
      <c r="AE12" s="25">
        <v>5385007</v>
      </c>
      <c r="AF12" s="25">
        <v>5386006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24</v>
      </c>
      <c r="S13" s="50">
        <v>0</v>
      </c>
      <c r="T13" s="65"/>
      <c r="U13" s="48" t="s">
        <v>21</v>
      </c>
      <c r="V13" s="49" t="s">
        <v>24</v>
      </c>
      <c r="W13" s="50">
        <v>0</v>
      </c>
      <c r="X13" s="65"/>
      <c r="AA13" s="25">
        <v>5387105</v>
      </c>
      <c r="AB13" s="25">
        <v>0</v>
      </c>
      <c r="AC13" s="25">
        <v>5387304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8</v>
      </c>
      <c r="V14" s="46" t="s">
        <v>505</v>
      </c>
      <c r="W14" s="47">
        <v>300</v>
      </c>
      <c r="X14" s="64"/>
      <c r="AA14" s="25">
        <v>0</v>
      </c>
      <c r="AB14" s="25">
        <v>0</v>
      </c>
      <c r="AC14" s="25">
        <v>0</v>
      </c>
      <c r="AD14" s="25">
        <v>0</v>
      </c>
      <c r="AE14" s="25">
        <v>5385008</v>
      </c>
      <c r="AF14" s="25">
        <v>5386007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224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5386008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5900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400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14100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450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550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1150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850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500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23900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55" priority="11">
      <formula>D6&lt;C6</formula>
    </cfRule>
    <cfRule type="expression" dxfId="154" priority="12">
      <formula>D6&gt;C6</formula>
    </cfRule>
  </conditionalFormatting>
  <conditionalFormatting sqref="H6:H41">
    <cfRule type="expression" dxfId="153" priority="9">
      <formula>H6&lt;G6</formula>
    </cfRule>
    <cfRule type="expression" dxfId="152" priority="10">
      <formula>H6&gt;G6</formula>
    </cfRule>
  </conditionalFormatting>
  <conditionalFormatting sqref="L6:L41">
    <cfRule type="expression" dxfId="151" priority="7">
      <formula>L6&lt;K6</formula>
    </cfRule>
    <cfRule type="expression" dxfId="150" priority="8">
      <formula>L6&gt;K6</formula>
    </cfRule>
  </conditionalFormatting>
  <conditionalFormatting sqref="P6:P41">
    <cfRule type="expression" dxfId="149" priority="5">
      <formula>P6&lt;O6</formula>
    </cfRule>
    <cfRule type="expression" dxfId="148" priority="6">
      <formula>P6&gt;O6</formula>
    </cfRule>
  </conditionalFormatting>
  <conditionalFormatting sqref="T6:T41">
    <cfRule type="expression" dxfId="147" priority="3">
      <formula>T6&lt;S6</formula>
    </cfRule>
    <cfRule type="expression" dxfId="146" priority="4">
      <formula>T6&gt;S6</formula>
    </cfRule>
  </conditionalFormatting>
  <conditionalFormatting sqref="X6:X41">
    <cfRule type="expression" dxfId="145" priority="1">
      <formula>X6&lt;W6</formula>
    </cfRule>
    <cfRule type="expression" dxfId="14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9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509</v>
      </c>
      <c r="C4" s="36" t="s">
        <v>510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509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511</v>
      </c>
      <c r="C6" s="47">
        <v>1900</v>
      </c>
      <c r="D6" s="64"/>
      <c r="E6" s="45">
        <v>1</v>
      </c>
      <c r="F6" s="46" t="s">
        <v>511</v>
      </c>
      <c r="G6" s="47">
        <v>1600</v>
      </c>
      <c r="H6" s="64"/>
      <c r="I6" s="45">
        <v>1</v>
      </c>
      <c r="J6" s="46" t="s">
        <v>511</v>
      </c>
      <c r="K6" s="47">
        <v>2150</v>
      </c>
      <c r="L6" s="64"/>
      <c r="M6" s="45">
        <v>1</v>
      </c>
      <c r="N6" s="46" t="s">
        <v>512</v>
      </c>
      <c r="O6" s="47">
        <v>200</v>
      </c>
      <c r="P6" s="64"/>
      <c r="Q6" s="45">
        <v>1</v>
      </c>
      <c r="R6" s="46" t="s">
        <v>513</v>
      </c>
      <c r="S6" s="47">
        <v>150</v>
      </c>
      <c r="T6" s="64"/>
      <c r="U6" s="45">
        <v>1</v>
      </c>
      <c r="V6" s="46" t="s">
        <v>512</v>
      </c>
      <c r="W6" s="47">
        <v>400</v>
      </c>
      <c r="X6" s="64"/>
      <c r="AA6" s="25">
        <v>5401001</v>
      </c>
      <c r="AB6" s="25">
        <v>5402001</v>
      </c>
      <c r="AC6" s="25">
        <v>5403001</v>
      </c>
      <c r="AD6" s="25">
        <v>5404001</v>
      </c>
      <c r="AE6" s="25">
        <v>5405001</v>
      </c>
      <c r="AF6" s="25">
        <v>5406001</v>
      </c>
    </row>
    <row r="7" spans="1:32" ht="15" customHeight="1" x14ac:dyDescent="0.15">
      <c r="A7" s="48" t="s">
        <v>19</v>
      </c>
      <c r="B7" s="49" t="s">
        <v>20</v>
      </c>
      <c r="C7" s="50">
        <v>250</v>
      </c>
      <c r="D7" s="65"/>
      <c r="E7" s="48" t="s">
        <v>19</v>
      </c>
      <c r="F7" s="49" t="s">
        <v>20</v>
      </c>
      <c r="G7" s="50">
        <v>150</v>
      </c>
      <c r="H7" s="65"/>
      <c r="I7" s="48" t="s">
        <v>19</v>
      </c>
      <c r="J7" s="49" t="s">
        <v>20</v>
      </c>
      <c r="K7" s="50">
        <v>150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5407101</v>
      </c>
      <c r="AB7" s="25">
        <v>5407201</v>
      </c>
      <c r="AC7" s="25">
        <v>5407301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514</v>
      </c>
      <c r="C8" s="47">
        <v>1900</v>
      </c>
      <c r="D8" s="64"/>
      <c r="E8" s="45">
        <v>3</v>
      </c>
      <c r="F8" s="46" t="s">
        <v>515</v>
      </c>
      <c r="G8" s="47">
        <v>100</v>
      </c>
      <c r="H8" s="64"/>
      <c r="I8" s="45">
        <v>2</v>
      </c>
      <c r="J8" s="46" t="s">
        <v>514</v>
      </c>
      <c r="K8" s="47">
        <v>2600</v>
      </c>
      <c r="L8" s="64"/>
      <c r="M8" s="45">
        <v>3</v>
      </c>
      <c r="N8" s="46" t="s">
        <v>516</v>
      </c>
      <c r="O8" s="47">
        <v>50</v>
      </c>
      <c r="P8" s="64"/>
      <c r="Q8" s="45">
        <v>4</v>
      </c>
      <c r="R8" s="46" t="s">
        <v>517</v>
      </c>
      <c r="S8" s="47">
        <v>150</v>
      </c>
      <c r="T8" s="64"/>
      <c r="U8" s="45">
        <v>2</v>
      </c>
      <c r="V8" s="46" t="s">
        <v>518</v>
      </c>
      <c r="W8" s="47">
        <v>300</v>
      </c>
      <c r="X8" s="64"/>
      <c r="AA8" s="25">
        <v>5401003</v>
      </c>
      <c r="AB8" s="25">
        <v>5402003</v>
      </c>
      <c r="AC8" s="25">
        <v>5403002</v>
      </c>
      <c r="AD8" s="25">
        <v>5404003</v>
      </c>
      <c r="AE8" s="25">
        <v>5405004</v>
      </c>
      <c r="AF8" s="25">
        <v>5406002</v>
      </c>
    </row>
    <row r="9" spans="1:32" ht="15" customHeight="1" x14ac:dyDescent="0.15">
      <c r="A9" s="48" t="s">
        <v>19</v>
      </c>
      <c r="B9" s="49" t="s">
        <v>20</v>
      </c>
      <c r="C9" s="50">
        <v>450</v>
      </c>
      <c r="D9" s="65"/>
      <c r="E9" s="48" t="s">
        <v>19</v>
      </c>
      <c r="F9" s="49" t="s">
        <v>20</v>
      </c>
      <c r="G9" s="50">
        <v>100</v>
      </c>
      <c r="H9" s="65"/>
      <c r="I9" s="48" t="s">
        <v>19</v>
      </c>
      <c r="J9" s="49" t="s">
        <v>20</v>
      </c>
      <c r="K9" s="50">
        <v>350</v>
      </c>
      <c r="L9" s="65"/>
      <c r="M9" s="48" t="s">
        <v>21</v>
      </c>
      <c r="N9" s="49" t="s">
        <v>519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5407103</v>
      </c>
      <c r="AB9" s="25">
        <v>5407203</v>
      </c>
      <c r="AC9" s="25">
        <v>5407302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4</v>
      </c>
      <c r="F10" s="46" t="s">
        <v>517</v>
      </c>
      <c r="G10" s="47">
        <v>250</v>
      </c>
      <c r="H10" s="64"/>
      <c r="I10" s="45">
        <v>0</v>
      </c>
      <c r="J10" s="46" t="s">
        <v>20</v>
      </c>
      <c r="K10" s="47">
        <v>0</v>
      </c>
      <c r="L10" s="64"/>
      <c r="M10" s="45">
        <v>4</v>
      </c>
      <c r="N10" s="46" t="s">
        <v>517</v>
      </c>
      <c r="O10" s="47">
        <v>200</v>
      </c>
      <c r="P10" s="64"/>
      <c r="Q10" s="45">
        <v>0</v>
      </c>
      <c r="R10" s="46" t="s">
        <v>20</v>
      </c>
      <c r="S10" s="47">
        <v>0</v>
      </c>
      <c r="T10" s="64"/>
      <c r="U10" s="45">
        <v>3</v>
      </c>
      <c r="V10" s="46" t="s">
        <v>516</v>
      </c>
      <c r="W10" s="47">
        <v>100</v>
      </c>
      <c r="X10" s="64"/>
      <c r="AA10" s="25">
        <v>0</v>
      </c>
      <c r="AB10" s="25">
        <v>5402004</v>
      </c>
      <c r="AC10" s="25">
        <v>0</v>
      </c>
      <c r="AD10" s="25">
        <v>5404004</v>
      </c>
      <c r="AE10" s="25">
        <v>0</v>
      </c>
      <c r="AF10" s="25">
        <v>5406003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519</v>
      </c>
      <c r="W11" s="50">
        <v>0</v>
      </c>
      <c r="X11" s="65"/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0</v>
      </c>
      <c r="F12" s="46" t="s">
        <v>20</v>
      </c>
      <c r="G12" s="47">
        <v>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0</v>
      </c>
      <c r="R12" s="46" t="s">
        <v>20</v>
      </c>
      <c r="S12" s="47">
        <v>0</v>
      </c>
      <c r="T12" s="64"/>
      <c r="U12" s="45">
        <v>4</v>
      </c>
      <c r="V12" s="46" t="s">
        <v>517</v>
      </c>
      <c r="W12" s="47">
        <v>100</v>
      </c>
      <c r="X12" s="64"/>
      <c r="AA12" s="25">
        <v>0</v>
      </c>
      <c r="AB12" s="25">
        <v>0</v>
      </c>
      <c r="AC12" s="25">
        <v>0</v>
      </c>
      <c r="AD12" s="25">
        <v>0</v>
      </c>
      <c r="AE12" s="25">
        <v>0</v>
      </c>
      <c r="AF12" s="25">
        <v>5406004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3800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1950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4750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450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300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900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700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250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500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13600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43" priority="11">
      <formula>D6&lt;C6</formula>
    </cfRule>
    <cfRule type="expression" dxfId="142" priority="12">
      <formula>D6&gt;C6</formula>
    </cfRule>
  </conditionalFormatting>
  <conditionalFormatting sqref="H6:H41">
    <cfRule type="expression" dxfId="141" priority="9">
      <formula>H6&lt;G6</formula>
    </cfRule>
    <cfRule type="expression" dxfId="140" priority="10">
      <formula>H6&gt;G6</formula>
    </cfRule>
  </conditionalFormatting>
  <conditionalFormatting sqref="L6:L41">
    <cfRule type="expression" dxfId="139" priority="7">
      <formula>L6&lt;K6</formula>
    </cfRule>
    <cfRule type="expression" dxfId="138" priority="8">
      <formula>L6&gt;K6</formula>
    </cfRule>
  </conditionalFormatting>
  <conditionalFormatting sqref="P6:P41">
    <cfRule type="expression" dxfId="137" priority="5">
      <formula>P6&lt;O6</formula>
    </cfRule>
    <cfRule type="expression" dxfId="136" priority="6">
      <formula>P6&gt;O6</formula>
    </cfRule>
  </conditionalFormatting>
  <conditionalFormatting sqref="T6:T41">
    <cfRule type="expression" dxfId="135" priority="3">
      <formula>T6&lt;S6</formula>
    </cfRule>
    <cfRule type="expression" dxfId="134" priority="4">
      <formula>T6&gt;S6</formula>
    </cfRule>
  </conditionalFormatting>
  <conditionalFormatting sqref="X6:X41">
    <cfRule type="expression" dxfId="133" priority="1">
      <formula>X6&lt;W6</formula>
    </cfRule>
    <cfRule type="expression" dxfId="13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33</v>
      </c>
      <c r="C4" s="36" t="s">
        <v>34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33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3</v>
      </c>
      <c r="B6" s="46" t="s">
        <v>779</v>
      </c>
      <c r="C6" s="47">
        <v>1000</v>
      </c>
      <c r="D6" s="64"/>
      <c r="E6" s="45">
        <v>4</v>
      </c>
      <c r="F6" s="46" t="s">
        <v>783</v>
      </c>
      <c r="G6" s="47">
        <v>100</v>
      </c>
      <c r="H6" s="64"/>
      <c r="I6" s="45">
        <v>5</v>
      </c>
      <c r="J6" s="46" t="s">
        <v>768</v>
      </c>
      <c r="K6" s="47">
        <v>2250</v>
      </c>
      <c r="L6" s="64"/>
      <c r="M6" s="45">
        <v>4</v>
      </c>
      <c r="N6" s="46" t="s">
        <v>792</v>
      </c>
      <c r="O6" s="47">
        <v>750</v>
      </c>
      <c r="P6" s="64"/>
      <c r="Q6" s="45">
        <v>1</v>
      </c>
      <c r="R6" s="46" t="s">
        <v>781</v>
      </c>
      <c r="S6" s="47">
        <v>700</v>
      </c>
      <c r="T6" s="64"/>
      <c r="U6" s="45">
        <v>1</v>
      </c>
      <c r="V6" s="46" t="s">
        <v>798</v>
      </c>
      <c r="W6" s="47">
        <v>600</v>
      </c>
      <c r="X6" s="64"/>
      <c r="AA6" s="25">
        <v>5031003</v>
      </c>
      <c r="AB6" s="25">
        <v>5032004</v>
      </c>
      <c r="AC6" s="25">
        <v>5033005</v>
      </c>
      <c r="AD6" s="25">
        <v>5034004</v>
      </c>
      <c r="AE6" s="25">
        <v>5035001</v>
      </c>
      <c r="AF6" s="25">
        <v>5036001</v>
      </c>
    </row>
    <row r="7" spans="1:32" ht="15" customHeight="1" x14ac:dyDescent="0.15">
      <c r="A7" s="48" t="s">
        <v>19</v>
      </c>
      <c r="B7" s="49" t="s">
        <v>20</v>
      </c>
      <c r="C7" s="50">
        <v>150</v>
      </c>
      <c r="D7" s="65"/>
      <c r="E7" s="48" t="s">
        <v>21</v>
      </c>
      <c r="F7" s="49" t="s">
        <v>784</v>
      </c>
      <c r="G7" s="50">
        <v>0</v>
      </c>
      <c r="H7" s="65"/>
      <c r="I7" s="48" t="s">
        <v>19</v>
      </c>
      <c r="J7" s="49" t="s">
        <v>23</v>
      </c>
      <c r="K7" s="50">
        <v>100</v>
      </c>
      <c r="L7" s="65"/>
      <c r="M7" s="48" t="s">
        <v>21</v>
      </c>
      <c r="N7" s="49" t="s">
        <v>793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35</v>
      </c>
      <c r="W7" s="50">
        <v>0</v>
      </c>
      <c r="X7" s="65"/>
      <c r="AA7" s="25">
        <v>5037103</v>
      </c>
      <c r="AB7" s="25">
        <v>0</v>
      </c>
      <c r="AC7" s="25">
        <v>5037305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6</v>
      </c>
      <c r="B8" s="46" t="s">
        <v>780</v>
      </c>
      <c r="C8" s="47">
        <v>1900</v>
      </c>
      <c r="D8" s="64"/>
      <c r="E8" s="45">
        <v>9</v>
      </c>
      <c r="F8" s="46" t="s">
        <v>785</v>
      </c>
      <c r="G8" s="47">
        <v>100</v>
      </c>
      <c r="H8" s="64"/>
      <c r="I8" s="45">
        <v>6</v>
      </c>
      <c r="J8" s="46" t="s">
        <v>768</v>
      </c>
      <c r="K8" s="47">
        <v>3350</v>
      </c>
      <c r="L8" s="64"/>
      <c r="M8" s="45">
        <v>6</v>
      </c>
      <c r="N8" s="46" t="s">
        <v>794</v>
      </c>
      <c r="O8" s="47">
        <v>850</v>
      </c>
      <c r="P8" s="64"/>
      <c r="Q8" s="45">
        <v>4</v>
      </c>
      <c r="R8" s="46" t="s">
        <v>792</v>
      </c>
      <c r="S8" s="47">
        <v>950</v>
      </c>
      <c r="T8" s="64"/>
      <c r="U8" s="45">
        <v>2</v>
      </c>
      <c r="V8" s="46" t="s">
        <v>785</v>
      </c>
      <c r="W8" s="47">
        <v>1000</v>
      </c>
      <c r="X8" s="64"/>
      <c r="AA8" s="25">
        <v>5031006</v>
      </c>
      <c r="AB8" s="25">
        <v>5032009</v>
      </c>
      <c r="AC8" s="25">
        <v>5033006</v>
      </c>
      <c r="AD8" s="25">
        <v>5034006</v>
      </c>
      <c r="AE8" s="25">
        <v>5035004</v>
      </c>
      <c r="AF8" s="25">
        <v>5036002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36</v>
      </c>
      <c r="K9" s="50">
        <v>100</v>
      </c>
      <c r="L9" s="65"/>
      <c r="M9" s="48" t="s">
        <v>21</v>
      </c>
      <c r="N9" s="49" t="s">
        <v>35</v>
      </c>
      <c r="O9" s="50">
        <v>0</v>
      </c>
      <c r="P9" s="65"/>
      <c r="Q9" s="48" t="s">
        <v>21</v>
      </c>
      <c r="R9" s="49" t="s">
        <v>797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5037106</v>
      </c>
      <c r="AB9" s="25">
        <v>0</v>
      </c>
      <c r="AC9" s="25">
        <v>5037306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7</v>
      </c>
      <c r="B10" s="46" t="s">
        <v>768</v>
      </c>
      <c r="C10" s="47">
        <v>2400</v>
      </c>
      <c r="D10" s="64"/>
      <c r="E10" s="45">
        <v>11</v>
      </c>
      <c r="F10" s="46" t="s">
        <v>786</v>
      </c>
      <c r="G10" s="47">
        <v>250</v>
      </c>
      <c r="H10" s="64"/>
      <c r="I10" s="45">
        <v>7</v>
      </c>
      <c r="J10" s="46" t="s">
        <v>791</v>
      </c>
      <c r="K10" s="47">
        <v>2800</v>
      </c>
      <c r="L10" s="64"/>
      <c r="M10" s="45">
        <v>8</v>
      </c>
      <c r="N10" s="46" t="s">
        <v>795</v>
      </c>
      <c r="O10" s="47">
        <v>50</v>
      </c>
      <c r="P10" s="64"/>
      <c r="Q10" s="45">
        <v>6</v>
      </c>
      <c r="R10" s="46" t="s">
        <v>768</v>
      </c>
      <c r="S10" s="47">
        <v>1000</v>
      </c>
      <c r="T10" s="64"/>
      <c r="U10" s="45">
        <v>3</v>
      </c>
      <c r="V10" s="46" t="s">
        <v>790</v>
      </c>
      <c r="W10" s="47">
        <v>300</v>
      </c>
      <c r="X10" s="64"/>
      <c r="AA10" s="25">
        <v>5031007</v>
      </c>
      <c r="AB10" s="25">
        <v>5032011</v>
      </c>
      <c r="AC10" s="25">
        <v>5033007</v>
      </c>
      <c r="AD10" s="25">
        <v>5034008</v>
      </c>
      <c r="AE10" s="25">
        <v>5035006</v>
      </c>
      <c r="AF10" s="25">
        <v>5036003</v>
      </c>
    </row>
    <row r="11" spans="1:32" ht="15" customHeight="1" x14ac:dyDescent="0.15">
      <c r="A11" s="48" t="s">
        <v>19</v>
      </c>
      <c r="B11" s="49" t="s">
        <v>20</v>
      </c>
      <c r="C11" s="50">
        <v>150</v>
      </c>
      <c r="D11" s="65"/>
      <c r="E11" s="48" t="s">
        <v>21</v>
      </c>
      <c r="F11" s="49" t="s">
        <v>787</v>
      </c>
      <c r="G11" s="50">
        <v>0</v>
      </c>
      <c r="H11" s="65"/>
      <c r="I11" s="48" t="s">
        <v>19</v>
      </c>
      <c r="J11" s="49" t="s">
        <v>20</v>
      </c>
      <c r="K11" s="50">
        <v>50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37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5037107</v>
      </c>
      <c r="AB11" s="25">
        <v>0</v>
      </c>
      <c r="AC11" s="25">
        <v>5037307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8</v>
      </c>
      <c r="B12" s="46" t="s">
        <v>781</v>
      </c>
      <c r="C12" s="47">
        <v>1850</v>
      </c>
      <c r="D12" s="64"/>
      <c r="E12" s="45">
        <v>12</v>
      </c>
      <c r="F12" s="46" t="s">
        <v>788</v>
      </c>
      <c r="G12" s="47">
        <v>50</v>
      </c>
      <c r="H12" s="64"/>
      <c r="I12" s="45">
        <v>0</v>
      </c>
      <c r="J12" s="46" t="s">
        <v>20</v>
      </c>
      <c r="K12" s="47">
        <v>0</v>
      </c>
      <c r="L12" s="64"/>
      <c r="M12" s="45">
        <v>15</v>
      </c>
      <c r="N12" s="46" t="s">
        <v>796</v>
      </c>
      <c r="O12" s="47">
        <v>100</v>
      </c>
      <c r="P12" s="64"/>
      <c r="Q12" s="45">
        <v>7</v>
      </c>
      <c r="R12" s="46" t="s">
        <v>790</v>
      </c>
      <c r="S12" s="47">
        <v>350</v>
      </c>
      <c r="T12" s="64"/>
      <c r="U12" s="45">
        <v>12</v>
      </c>
      <c r="V12" s="46" t="s">
        <v>774</v>
      </c>
      <c r="W12" s="47">
        <v>550</v>
      </c>
      <c r="X12" s="64"/>
      <c r="AA12" s="25">
        <v>5031008</v>
      </c>
      <c r="AB12" s="25">
        <v>5032012</v>
      </c>
      <c r="AC12" s="25">
        <v>0</v>
      </c>
      <c r="AD12" s="25">
        <v>5034015</v>
      </c>
      <c r="AE12" s="25">
        <v>5035007</v>
      </c>
      <c r="AF12" s="25">
        <v>5036012</v>
      </c>
    </row>
    <row r="13" spans="1:32" ht="15" customHeight="1" x14ac:dyDescent="0.15">
      <c r="A13" s="48" t="s">
        <v>19</v>
      </c>
      <c r="B13" s="49" t="s">
        <v>20</v>
      </c>
      <c r="C13" s="50">
        <v>150</v>
      </c>
      <c r="D13" s="65"/>
      <c r="E13" s="48" t="s">
        <v>21</v>
      </c>
      <c r="F13" s="49" t="s">
        <v>787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799</v>
      </c>
      <c r="W13" s="50">
        <v>0</v>
      </c>
      <c r="X13" s="65"/>
      <c r="AA13" s="25">
        <v>5037108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11</v>
      </c>
      <c r="B14" s="46" t="s">
        <v>782</v>
      </c>
      <c r="C14" s="47">
        <v>850</v>
      </c>
      <c r="D14" s="64"/>
      <c r="E14" s="45">
        <v>13</v>
      </c>
      <c r="F14" s="46" t="s">
        <v>789</v>
      </c>
      <c r="G14" s="47">
        <v>100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8</v>
      </c>
      <c r="R14" s="46" t="s">
        <v>768</v>
      </c>
      <c r="S14" s="47">
        <v>1050</v>
      </c>
      <c r="T14" s="64"/>
      <c r="U14" s="45">
        <v>13</v>
      </c>
      <c r="V14" s="46" t="s">
        <v>774</v>
      </c>
      <c r="W14" s="47">
        <v>650</v>
      </c>
      <c r="X14" s="64"/>
      <c r="AA14" s="25">
        <v>5031011</v>
      </c>
      <c r="AB14" s="25">
        <v>5032013</v>
      </c>
      <c r="AC14" s="25">
        <v>0</v>
      </c>
      <c r="AD14" s="25">
        <v>0</v>
      </c>
      <c r="AE14" s="25">
        <v>5035008</v>
      </c>
      <c r="AF14" s="25">
        <v>5036013</v>
      </c>
    </row>
    <row r="15" spans="1:32" ht="15" customHeight="1" x14ac:dyDescent="0.15">
      <c r="A15" s="48" t="s">
        <v>19</v>
      </c>
      <c r="B15" s="49" t="s">
        <v>38</v>
      </c>
      <c r="C15" s="50">
        <v>50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800</v>
      </c>
      <c r="W15" s="50">
        <v>0</v>
      </c>
      <c r="X15" s="65"/>
      <c r="AA15" s="25">
        <v>5037111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16</v>
      </c>
      <c r="F16" s="46" t="s">
        <v>790</v>
      </c>
      <c r="G16" s="47">
        <v>150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10</v>
      </c>
      <c r="R16" s="46" t="s">
        <v>786</v>
      </c>
      <c r="S16" s="47">
        <v>450</v>
      </c>
      <c r="T16" s="64"/>
      <c r="U16" s="45">
        <v>18</v>
      </c>
      <c r="V16" s="46" t="s">
        <v>786</v>
      </c>
      <c r="W16" s="47">
        <v>750</v>
      </c>
      <c r="X16" s="64"/>
      <c r="AA16" s="25">
        <v>0</v>
      </c>
      <c r="AB16" s="25">
        <v>5032016</v>
      </c>
      <c r="AC16" s="25">
        <v>0</v>
      </c>
      <c r="AD16" s="25">
        <v>0</v>
      </c>
      <c r="AE16" s="25">
        <v>5035010</v>
      </c>
      <c r="AF16" s="25">
        <v>5036018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787</v>
      </c>
      <c r="S17" s="50">
        <v>0</v>
      </c>
      <c r="T17" s="65"/>
      <c r="U17" s="48" t="s">
        <v>21</v>
      </c>
      <c r="V17" s="49" t="s">
        <v>787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20</v>
      </c>
      <c r="V18" s="46" t="s">
        <v>795</v>
      </c>
      <c r="W18" s="47">
        <v>200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5036020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22</v>
      </c>
      <c r="V20" s="46" t="s">
        <v>801</v>
      </c>
      <c r="W20" s="47">
        <v>50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5036022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37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8000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750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8400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1750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4500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4100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600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250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28350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63" priority="11">
      <formula>D6&lt;C6</formula>
    </cfRule>
    <cfRule type="expression" dxfId="562" priority="12">
      <formula>D6&gt;C6</formula>
    </cfRule>
  </conditionalFormatting>
  <conditionalFormatting sqref="H6:H41">
    <cfRule type="expression" dxfId="561" priority="9">
      <formula>H6&lt;G6</formula>
    </cfRule>
    <cfRule type="expression" dxfId="560" priority="10">
      <formula>H6&gt;G6</formula>
    </cfRule>
  </conditionalFormatting>
  <conditionalFormatting sqref="L6:L41">
    <cfRule type="expression" dxfId="559" priority="7">
      <formula>L6&lt;K6</formula>
    </cfRule>
    <cfRule type="expression" dxfId="558" priority="8">
      <formula>L6&gt;K6</formula>
    </cfRule>
  </conditionalFormatting>
  <conditionalFormatting sqref="P6:P41">
    <cfRule type="expression" dxfId="557" priority="5">
      <formula>P6&lt;O6</formula>
    </cfRule>
    <cfRule type="expression" dxfId="556" priority="6">
      <formula>P6&gt;O6</formula>
    </cfRule>
  </conditionalFormatting>
  <conditionalFormatting sqref="T6:T41">
    <cfRule type="expression" dxfId="555" priority="3">
      <formula>T6&lt;S6</formula>
    </cfRule>
    <cfRule type="expression" dxfId="554" priority="4">
      <formula>T6&gt;S6</formula>
    </cfRule>
  </conditionalFormatting>
  <conditionalFormatting sqref="X6:X41">
    <cfRule type="expression" dxfId="553" priority="1">
      <formula>X6&lt;W6</formula>
    </cfRule>
    <cfRule type="expression" dxfId="55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0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520</v>
      </c>
      <c r="C4" s="36" t="s">
        <v>521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520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522</v>
      </c>
      <c r="C6" s="47">
        <v>2000</v>
      </c>
      <c r="D6" s="64"/>
      <c r="E6" s="45">
        <v>1</v>
      </c>
      <c r="F6" s="46" t="s">
        <v>522</v>
      </c>
      <c r="G6" s="47">
        <v>2100</v>
      </c>
      <c r="H6" s="64"/>
      <c r="I6" s="45">
        <v>1</v>
      </c>
      <c r="J6" s="46" t="s">
        <v>522</v>
      </c>
      <c r="K6" s="47">
        <v>1750</v>
      </c>
      <c r="L6" s="64"/>
      <c r="M6" s="45">
        <v>1</v>
      </c>
      <c r="N6" s="46" t="s">
        <v>523</v>
      </c>
      <c r="O6" s="47">
        <v>150</v>
      </c>
      <c r="P6" s="64"/>
      <c r="Q6" s="45">
        <v>1</v>
      </c>
      <c r="R6" s="46" t="s">
        <v>524</v>
      </c>
      <c r="S6" s="47">
        <v>150</v>
      </c>
      <c r="T6" s="64"/>
      <c r="U6" s="45">
        <v>1</v>
      </c>
      <c r="V6" s="46" t="s">
        <v>524</v>
      </c>
      <c r="W6" s="47">
        <v>650</v>
      </c>
      <c r="X6" s="64"/>
      <c r="AA6" s="25">
        <v>5411001</v>
      </c>
      <c r="AB6" s="25">
        <v>5412001</v>
      </c>
      <c r="AC6" s="25">
        <v>5413001</v>
      </c>
      <c r="AD6" s="25">
        <v>5414001</v>
      </c>
      <c r="AE6" s="25">
        <v>5415001</v>
      </c>
      <c r="AF6" s="25">
        <v>5416001</v>
      </c>
    </row>
    <row r="7" spans="1:32" ht="15" customHeight="1" x14ac:dyDescent="0.15">
      <c r="A7" s="48" t="s">
        <v>19</v>
      </c>
      <c r="B7" s="49" t="s">
        <v>20</v>
      </c>
      <c r="C7" s="50">
        <v>200</v>
      </c>
      <c r="D7" s="65"/>
      <c r="E7" s="48" t="s">
        <v>19</v>
      </c>
      <c r="F7" s="49" t="s">
        <v>20</v>
      </c>
      <c r="G7" s="50">
        <v>350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5417101</v>
      </c>
      <c r="AB7" s="25">
        <v>5417201</v>
      </c>
      <c r="AC7" s="25">
        <v>5417301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0</v>
      </c>
      <c r="B8" s="46" t="s">
        <v>20</v>
      </c>
      <c r="C8" s="47">
        <v>0</v>
      </c>
      <c r="D8" s="64"/>
      <c r="E8" s="45">
        <v>0</v>
      </c>
      <c r="F8" s="46" t="s">
        <v>20</v>
      </c>
      <c r="G8" s="47">
        <v>0</v>
      </c>
      <c r="H8" s="64"/>
      <c r="I8" s="45">
        <v>0</v>
      </c>
      <c r="J8" s="46" t="s">
        <v>20</v>
      </c>
      <c r="K8" s="47">
        <v>0</v>
      </c>
      <c r="L8" s="64"/>
      <c r="M8" s="45">
        <v>0</v>
      </c>
      <c r="N8" s="46" t="s">
        <v>20</v>
      </c>
      <c r="O8" s="47">
        <v>0</v>
      </c>
      <c r="P8" s="64"/>
      <c r="Q8" s="45">
        <v>0</v>
      </c>
      <c r="R8" s="46" t="s">
        <v>20</v>
      </c>
      <c r="S8" s="47">
        <v>0</v>
      </c>
      <c r="T8" s="64"/>
      <c r="U8" s="45">
        <v>2</v>
      </c>
      <c r="V8" s="46" t="s">
        <v>715</v>
      </c>
      <c r="W8" s="47">
        <v>0</v>
      </c>
      <c r="X8" s="64"/>
    </row>
    <row r="9" spans="1:32" ht="15" customHeight="1" x14ac:dyDescent="0.15">
      <c r="A9" s="48" t="s">
        <v>21</v>
      </c>
      <c r="B9" s="49" t="s">
        <v>20</v>
      </c>
      <c r="C9" s="50">
        <v>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</row>
    <row r="10" spans="1:32" ht="15" customHeight="1" x14ac:dyDescent="0.15">
      <c r="A10" s="45"/>
      <c r="B10" s="46"/>
      <c r="C10" s="47"/>
      <c r="D10" s="64"/>
      <c r="E10" s="45"/>
      <c r="F10" s="46"/>
      <c r="G10" s="47"/>
      <c r="H10" s="64"/>
      <c r="I10" s="45"/>
      <c r="J10" s="46"/>
      <c r="K10" s="47"/>
      <c r="L10" s="64"/>
      <c r="M10" s="45"/>
      <c r="N10" s="46"/>
      <c r="O10" s="47"/>
      <c r="P10" s="64"/>
      <c r="Q10" s="45"/>
      <c r="R10" s="46"/>
      <c r="S10" s="47"/>
      <c r="T10" s="64"/>
      <c r="U10" s="45"/>
      <c r="V10" s="46"/>
      <c r="W10" s="47"/>
      <c r="X10" s="64"/>
    </row>
    <row r="11" spans="1:32" ht="15" customHeight="1" x14ac:dyDescent="0.15">
      <c r="A11" s="48"/>
      <c r="B11" s="49"/>
      <c r="C11" s="50"/>
      <c r="D11" s="65"/>
      <c r="E11" s="48"/>
      <c r="F11" s="49"/>
      <c r="G11" s="50"/>
      <c r="H11" s="65"/>
      <c r="I11" s="48"/>
      <c r="J11" s="49"/>
      <c r="K11" s="50"/>
      <c r="L11" s="65"/>
      <c r="M11" s="48"/>
      <c r="N11" s="49"/>
      <c r="O11" s="50"/>
      <c r="P11" s="65"/>
      <c r="Q11" s="48"/>
      <c r="R11" s="49"/>
      <c r="S11" s="50"/>
      <c r="T11" s="65"/>
      <c r="U11" s="48"/>
      <c r="V11" s="49"/>
      <c r="W11" s="50"/>
      <c r="X11" s="65"/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2000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2100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1750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650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350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300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7650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31" priority="11">
      <formula>D6&lt;C6</formula>
    </cfRule>
    <cfRule type="expression" dxfId="130" priority="12">
      <formula>D6&gt;C6</formula>
    </cfRule>
  </conditionalFormatting>
  <conditionalFormatting sqref="H6:H41">
    <cfRule type="expression" dxfId="129" priority="9">
      <formula>H6&lt;G6</formula>
    </cfRule>
    <cfRule type="expression" dxfId="128" priority="10">
      <formula>H6&gt;G6</formula>
    </cfRule>
  </conditionalFormatting>
  <conditionalFormatting sqref="L6:L41">
    <cfRule type="expression" dxfId="127" priority="7">
      <formula>L6&lt;K6</formula>
    </cfRule>
    <cfRule type="expression" dxfId="126" priority="8">
      <formula>L6&gt;K6</formula>
    </cfRule>
  </conditionalFormatting>
  <conditionalFormatting sqref="P6:P41">
    <cfRule type="expression" dxfId="125" priority="5">
      <formula>P6&lt;O6</formula>
    </cfRule>
    <cfRule type="expression" dxfId="124" priority="6">
      <formula>P6&gt;O6</formula>
    </cfRule>
  </conditionalFormatting>
  <conditionalFormatting sqref="T6:T41">
    <cfRule type="expression" dxfId="123" priority="3">
      <formula>T6&lt;S6</formula>
    </cfRule>
    <cfRule type="expression" dxfId="122" priority="4">
      <formula>T6&gt;S6</formula>
    </cfRule>
  </conditionalFormatting>
  <conditionalFormatting sqref="X6:X41">
    <cfRule type="expression" dxfId="121" priority="1">
      <formula>X6&lt;W6</formula>
    </cfRule>
    <cfRule type="expression" dxfId="12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1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525</v>
      </c>
      <c r="C4" s="36" t="s">
        <v>526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525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527</v>
      </c>
      <c r="C6" s="47">
        <v>2150</v>
      </c>
      <c r="D6" s="64"/>
      <c r="E6" s="45">
        <v>3</v>
      </c>
      <c r="F6" s="46" t="s">
        <v>531</v>
      </c>
      <c r="G6" s="47">
        <v>100</v>
      </c>
      <c r="H6" s="64"/>
      <c r="I6" s="45">
        <v>2</v>
      </c>
      <c r="J6" s="46" t="s">
        <v>528</v>
      </c>
      <c r="K6" s="47">
        <v>2800</v>
      </c>
      <c r="L6" s="64"/>
      <c r="M6" s="45">
        <v>3</v>
      </c>
      <c r="N6" s="46" t="s">
        <v>529</v>
      </c>
      <c r="O6" s="47">
        <v>150</v>
      </c>
      <c r="P6" s="64"/>
      <c r="Q6" s="45">
        <v>1</v>
      </c>
      <c r="R6" s="46" t="s">
        <v>529</v>
      </c>
      <c r="S6" s="47">
        <v>150</v>
      </c>
      <c r="T6" s="64"/>
      <c r="U6" s="45">
        <v>2</v>
      </c>
      <c r="V6" s="46" t="s">
        <v>530</v>
      </c>
      <c r="W6" s="47">
        <v>150</v>
      </c>
      <c r="X6" s="64"/>
      <c r="AA6" s="25">
        <v>5421001</v>
      </c>
      <c r="AB6" s="25">
        <v>5422002</v>
      </c>
      <c r="AC6" s="25">
        <v>5423002</v>
      </c>
      <c r="AD6" s="25">
        <v>5424002</v>
      </c>
      <c r="AE6" s="25">
        <v>5425001</v>
      </c>
      <c r="AF6" s="25">
        <v>5426002</v>
      </c>
    </row>
    <row r="7" spans="1:32" ht="15" customHeight="1" x14ac:dyDescent="0.15">
      <c r="A7" s="48" t="s">
        <v>19</v>
      </c>
      <c r="B7" s="49" t="s">
        <v>20</v>
      </c>
      <c r="C7" s="50">
        <v>750</v>
      </c>
      <c r="D7" s="65"/>
      <c r="E7" s="48" t="s">
        <v>21</v>
      </c>
      <c r="F7" s="49" t="s">
        <v>533</v>
      </c>
      <c r="G7" s="50">
        <v>0</v>
      </c>
      <c r="H7" s="65"/>
      <c r="I7" s="48" t="s">
        <v>19</v>
      </c>
      <c r="J7" s="49" t="s">
        <v>20</v>
      </c>
      <c r="K7" s="50">
        <v>300</v>
      </c>
      <c r="L7" s="65"/>
      <c r="M7" s="48" t="s">
        <v>21</v>
      </c>
      <c r="N7" s="49" t="s">
        <v>22</v>
      </c>
      <c r="O7" s="50">
        <v>0</v>
      </c>
      <c r="P7" s="65"/>
      <c r="Q7" s="48" t="s">
        <v>21</v>
      </c>
      <c r="R7" s="49" t="s">
        <v>22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5427101</v>
      </c>
      <c r="AB7" s="25">
        <v>0</v>
      </c>
      <c r="AC7" s="25">
        <v>5427302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0</v>
      </c>
      <c r="B8" s="46" t="s">
        <v>20</v>
      </c>
      <c r="C8" s="47">
        <v>0</v>
      </c>
      <c r="D8" s="64"/>
      <c r="E8" s="45">
        <v>4</v>
      </c>
      <c r="F8" s="46" t="s">
        <v>530</v>
      </c>
      <c r="G8" s="47">
        <v>100</v>
      </c>
      <c r="H8" s="64"/>
      <c r="I8" s="45">
        <v>3</v>
      </c>
      <c r="J8" s="46" t="s">
        <v>532</v>
      </c>
      <c r="K8" s="47">
        <v>2050</v>
      </c>
      <c r="L8" s="64"/>
      <c r="M8" s="45">
        <v>5</v>
      </c>
      <c r="N8" s="46" t="s">
        <v>531</v>
      </c>
      <c r="O8" s="47">
        <v>50</v>
      </c>
      <c r="P8" s="64"/>
      <c r="Q8" s="45">
        <v>0</v>
      </c>
      <c r="R8" s="46" t="s">
        <v>20</v>
      </c>
      <c r="S8" s="47">
        <v>0</v>
      </c>
      <c r="T8" s="64"/>
      <c r="U8" s="45">
        <v>4</v>
      </c>
      <c r="V8" s="46" t="s">
        <v>531</v>
      </c>
      <c r="W8" s="47">
        <v>150</v>
      </c>
      <c r="X8" s="64"/>
      <c r="AA8" s="25">
        <v>0</v>
      </c>
      <c r="AB8" s="25">
        <v>5422003</v>
      </c>
      <c r="AC8" s="25">
        <v>5423003</v>
      </c>
      <c r="AD8" s="25">
        <v>5424003</v>
      </c>
      <c r="AE8" s="25">
        <v>5425003</v>
      </c>
      <c r="AF8" s="25">
        <v>5426004</v>
      </c>
    </row>
    <row r="9" spans="1:32" ht="15" customHeight="1" x14ac:dyDescent="0.15">
      <c r="A9" s="48" t="s">
        <v>21</v>
      </c>
      <c r="B9" s="49" t="s">
        <v>20</v>
      </c>
      <c r="C9" s="50">
        <v>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150</v>
      </c>
      <c r="L9" s="65"/>
      <c r="M9" s="48" t="s">
        <v>21</v>
      </c>
      <c r="N9" s="49" t="s">
        <v>533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533</v>
      </c>
      <c r="W9" s="50">
        <v>0</v>
      </c>
      <c r="X9" s="65"/>
      <c r="AA9" s="25">
        <v>0</v>
      </c>
      <c r="AB9" s="25">
        <v>0</v>
      </c>
      <c r="AC9" s="25">
        <v>5427303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5</v>
      </c>
      <c r="F10" s="46" t="s">
        <v>529</v>
      </c>
      <c r="G10" s="47">
        <v>100</v>
      </c>
      <c r="H10" s="64"/>
      <c r="I10" s="45">
        <v>0</v>
      </c>
      <c r="J10" s="46" t="s">
        <v>20</v>
      </c>
      <c r="K10" s="47">
        <v>0</v>
      </c>
      <c r="L10" s="64"/>
      <c r="M10" s="45">
        <v>0</v>
      </c>
      <c r="N10" s="46" t="s">
        <v>20</v>
      </c>
      <c r="O10" s="47">
        <v>0</v>
      </c>
      <c r="P10" s="64"/>
      <c r="Q10" s="45">
        <v>0</v>
      </c>
      <c r="R10" s="46" t="s">
        <v>20</v>
      </c>
      <c r="S10" s="47">
        <v>0</v>
      </c>
      <c r="T10" s="64"/>
      <c r="U10" s="45">
        <v>7</v>
      </c>
      <c r="V10" s="46" t="s">
        <v>529</v>
      </c>
      <c r="W10" s="47">
        <v>100</v>
      </c>
      <c r="X10" s="64"/>
      <c r="AA10" s="25">
        <v>0</v>
      </c>
      <c r="AB10" s="25">
        <v>5422004</v>
      </c>
      <c r="AC10" s="25">
        <v>5423004</v>
      </c>
      <c r="AD10" s="25">
        <v>0</v>
      </c>
      <c r="AE10" s="25">
        <v>0</v>
      </c>
      <c r="AF10" s="25">
        <v>5426005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22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22</v>
      </c>
      <c r="W11" s="50">
        <v>0</v>
      </c>
      <c r="X11" s="65"/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  <c r="AA12" s="25">
        <v>0</v>
      </c>
      <c r="AB12" s="25">
        <v>0</v>
      </c>
      <c r="AC12" s="25">
        <v>0</v>
      </c>
      <c r="AD12" s="25">
        <v>0</v>
      </c>
      <c r="AE12" s="25">
        <v>0</v>
      </c>
      <c r="AF12" s="25">
        <v>5426007</v>
      </c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2150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300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4850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200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400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750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450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9250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19" priority="11">
      <formula>D6&lt;C6</formula>
    </cfRule>
    <cfRule type="expression" dxfId="118" priority="12">
      <formula>D6&gt;C6</formula>
    </cfRule>
  </conditionalFormatting>
  <conditionalFormatting sqref="H6:H41">
    <cfRule type="expression" dxfId="117" priority="9">
      <formula>H6&lt;G6</formula>
    </cfRule>
    <cfRule type="expression" dxfId="116" priority="10">
      <formula>H6&gt;G6</formula>
    </cfRule>
  </conditionalFormatting>
  <conditionalFormatting sqref="L6:L41">
    <cfRule type="expression" dxfId="115" priority="7">
      <formula>L6&lt;K6</formula>
    </cfRule>
    <cfRule type="expression" dxfId="114" priority="8">
      <formula>L6&gt;K6</formula>
    </cfRule>
  </conditionalFormatting>
  <conditionalFormatting sqref="P6:P41">
    <cfRule type="expression" dxfId="113" priority="5">
      <formula>P6&lt;O6</formula>
    </cfRule>
    <cfRule type="expression" dxfId="112" priority="6">
      <formula>P6&gt;O6</formula>
    </cfRule>
  </conditionalFormatting>
  <conditionalFormatting sqref="T6:T41">
    <cfRule type="expression" dxfId="111" priority="3">
      <formula>T6&lt;S6</formula>
    </cfRule>
    <cfRule type="expression" dxfId="110" priority="4">
      <formula>T6&gt;S6</formula>
    </cfRule>
  </conditionalFormatting>
  <conditionalFormatting sqref="X6:X41">
    <cfRule type="expression" dxfId="109" priority="1">
      <formula>X6&lt;W6</formula>
    </cfRule>
    <cfRule type="expression" dxfId="10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2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534</v>
      </c>
      <c r="C4" s="36" t="s">
        <v>535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534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536</v>
      </c>
      <c r="C6" s="47">
        <v>4650</v>
      </c>
      <c r="D6" s="64"/>
      <c r="E6" s="45">
        <v>4</v>
      </c>
      <c r="F6" s="46" t="s">
        <v>537</v>
      </c>
      <c r="G6" s="47">
        <v>600</v>
      </c>
      <c r="H6" s="64"/>
      <c r="I6" s="45">
        <v>1</v>
      </c>
      <c r="J6" s="46" t="s">
        <v>1001</v>
      </c>
      <c r="K6" s="47">
        <v>3800</v>
      </c>
      <c r="L6" s="64"/>
      <c r="M6" s="45">
        <v>1</v>
      </c>
      <c r="N6" s="46" t="s">
        <v>536</v>
      </c>
      <c r="O6" s="47">
        <v>550</v>
      </c>
      <c r="P6" s="64"/>
      <c r="Q6" s="45">
        <v>2</v>
      </c>
      <c r="R6" s="46" t="s">
        <v>537</v>
      </c>
      <c r="S6" s="47">
        <v>350</v>
      </c>
      <c r="T6" s="64"/>
      <c r="U6" s="45">
        <v>6</v>
      </c>
      <c r="V6" s="46" t="s">
        <v>540</v>
      </c>
      <c r="W6" s="47">
        <v>250</v>
      </c>
      <c r="X6" s="64"/>
      <c r="AA6" s="25">
        <v>5431002</v>
      </c>
      <c r="AB6" s="25">
        <v>5432001</v>
      </c>
      <c r="AC6" s="25">
        <v>5433001</v>
      </c>
      <c r="AD6" s="25">
        <v>5434001</v>
      </c>
      <c r="AE6" s="25">
        <v>5435002</v>
      </c>
      <c r="AF6" s="25">
        <v>5436003</v>
      </c>
    </row>
    <row r="7" spans="1:32" ht="15" customHeight="1" x14ac:dyDescent="0.15">
      <c r="A7" s="48" t="s">
        <v>19</v>
      </c>
      <c r="B7" s="49" t="s">
        <v>501</v>
      </c>
      <c r="C7" s="50">
        <v>700</v>
      </c>
      <c r="D7" s="65"/>
      <c r="E7" s="48" t="s">
        <v>21</v>
      </c>
      <c r="F7" s="49" t="s">
        <v>730</v>
      </c>
      <c r="G7" s="50">
        <v>0</v>
      </c>
      <c r="H7" s="65"/>
      <c r="I7" s="48" t="s">
        <v>19</v>
      </c>
      <c r="J7" s="49" t="s">
        <v>22</v>
      </c>
      <c r="K7" s="50">
        <v>250</v>
      </c>
      <c r="L7" s="65"/>
      <c r="M7" s="48" t="s">
        <v>21</v>
      </c>
      <c r="N7" s="49" t="s">
        <v>538</v>
      </c>
      <c r="O7" s="50">
        <v>0</v>
      </c>
      <c r="P7" s="65"/>
      <c r="Q7" s="48" t="s">
        <v>21</v>
      </c>
      <c r="R7" s="49" t="s">
        <v>730</v>
      </c>
      <c r="S7" s="50">
        <v>0</v>
      </c>
      <c r="T7" s="65"/>
      <c r="U7" s="48" t="s">
        <v>21</v>
      </c>
      <c r="V7" s="49" t="s">
        <v>23</v>
      </c>
      <c r="W7" s="50">
        <v>0</v>
      </c>
      <c r="X7" s="65"/>
      <c r="AA7" s="25">
        <v>5437102</v>
      </c>
      <c r="AB7" s="25">
        <v>5437201</v>
      </c>
      <c r="AC7" s="25">
        <v>5437301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0</v>
      </c>
      <c r="B8" s="46" t="s">
        <v>20</v>
      </c>
      <c r="C8" s="47">
        <v>0</v>
      </c>
      <c r="D8" s="64"/>
      <c r="E8" s="45">
        <v>0</v>
      </c>
      <c r="F8" s="46" t="s">
        <v>20</v>
      </c>
      <c r="G8" s="47">
        <v>0</v>
      </c>
      <c r="H8" s="64"/>
      <c r="I8" s="45">
        <v>2</v>
      </c>
      <c r="J8" s="46" t="s">
        <v>539</v>
      </c>
      <c r="K8" s="47">
        <v>3700</v>
      </c>
      <c r="L8" s="64"/>
      <c r="M8" s="45">
        <v>2</v>
      </c>
      <c r="N8" s="46" t="s">
        <v>540</v>
      </c>
      <c r="O8" s="47">
        <v>0</v>
      </c>
      <c r="P8" s="64"/>
      <c r="Q8" s="45">
        <v>0</v>
      </c>
      <c r="R8" s="46" t="s">
        <v>20</v>
      </c>
      <c r="S8" s="47">
        <v>0</v>
      </c>
      <c r="T8" s="64"/>
      <c r="U8" s="45">
        <v>7</v>
      </c>
      <c r="V8" s="46" t="s">
        <v>540</v>
      </c>
      <c r="W8" s="47">
        <v>350</v>
      </c>
      <c r="X8" s="64"/>
      <c r="AA8" s="25">
        <v>0</v>
      </c>
      <c r="AB8" s="25">
        <v>0</v>
      </c>
      <c r="AC8" s="25">
        <v>5433002</v>
      </c>
      <c r="AD8" s="25">
        <v>0</v>
      </c>
      <c r="AE8" s="25">
        <v>5435005</v>
      </c>
      <c r="AF8" s="25">
        <v>5436006</v>
      </c>
    </row>
    <row r="9" spans="1:32" ht="15" customHeight="1" x14ac:dyDescent="0.15">
      <c r="A9" s="48" t="s">
        <v>21</v>
      </c>
      <c r="B9" s="49" t="s">
        <v>20</v>
      </c>
      <c r="C9" s="50">
        <v>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38</v>
      </c>
      <c r="K9" s="50">
        <v>450</v>
      </c>
      <c r="L9" s="65"/>
      <c r="M9" s="48" t="s">
        <v>21</v>
      </c>
      <c r="N9" s="49" t="s">
        <v>37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36</v>
      </c>
      <c r="W9" s="50">
        <v>0</v>
      </c>
      <c r="X9" s="65"/>
      <c r="AA9" s="25">
        <v>0</v>
      </c>
      <c r="AB9" s="25">
        <v>0</v>
      </c>
      <c r="AC9" s="25">
        <v>5437302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0</v>
      </c>
      <c r="F10" s="46" t="s">
        <v>20</v>
      </c>
      <c r="G10" s="47">
        <v>0</v>
      </c>
      <c r="H10" s="64"/>
      <c r="I10" s="45">
        <v>3</v>
      </c>
      <c r="J10" s="46" t="s">
        <v>541</v>
      </c>
      <c r="K10" s="47">
        <v>1900</v>
      </c>
      <c r="L10" s="64"/>
      <c r="M10" s="45">
        <v>3</v>
      </c>
      <c r="N10" s="46" t="s">
        <v>537</v>
      </c>
      <c r="O10" s="47">
        <v>50</v>
      </c>
      <c r="P10" s="64"/>
      <c r="Q10" s="45">
        <v>0</v>
      </c>
      <c r="R10" s="46" t="s">
        <v>20</v>
      </c>
      <c r="S10" s="47">
        <v>0</v>
      </c>
      <c r="T10" s="64"/>
      <c r="U10" s="45">
        <v>9</v>
      </c>
      <c r="V10" s="46" t="s">
        <v>540</v>
      </c>
      <c r="W10" s="47">
        <v>150</v>
      </c>
      <c r="X10" s="64"/>
      <c r="AA10" s="25">
        <v>0</v>
      </c>
      <c r="AB10" s="25">
        <v>0</v>
      </c>
      <c r="AC10" s="25">
        <v>5433003</v>
      </c>
      <c r="AD10" s="25">
        <v>0</v>
      </c>
      <c r="AE10" s="25">
        <v>0</v>
      </c>
      <c r="AF10" s="25">
        <v>5436007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38</v>
      </c>
      <c r="K11" s="50">
        <v>250</v>
      </c>
      <c r="L11" s="65"/>
      <c r="M11" s="48" t="s">
        <v>21</v>
      </c>
      <c r="N11" s="49" t="s">
        <v>730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37</v>
      </c>
      <c r="W11" s="50">
        <v>0</v>
      </c>
      <c r="X11" s="65"/>
      <c r="AA11" s="25">
        <v>0</v>
      </c>
      <c r="AB11" s="25">
        <v>0</v>
      </c>
      <c r="AC11" s="25">
        <v>5437303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0</v>
      </c>
      <c r="F12" s="46" t="s">
        <v>20</v>
      </c>
      <c r="G12" s="47">
        <v>0</v>
      </c>
      <c r="H12" s="64"/>
      <c r="I12" s="45">
        <v>4</v>
      </c>
      <c r="J12" s="46" t="s">
        <v>542</v>
      </c>
      <c r="K12" s="47">
        <v>2350</v>
      </c>
      <c r="L12" s="64"/>
      <c r="M12" s="45">
        <v>0</v>
      </c>
      <c r="N12" s="46" t="s">
        <v>20</v>
      </c>
      <c r="O12" s="47">
        <v>0</v>
      </c>
      <c r="P12" s="64"/>
      <c r="Q12" s="45">
        <v>0</v>
      </c>
      <c r="R12" s="46" t="s">
        <v>20</v>
      </c>
      <c r="S12" s="47">
        <v>0</v>
      </c>
      <c r="T12" s="64"/>
      <c r="U12" s="45">
        <v>10</v>
      </c>
      <c r="V12" s="46" t="s">
        <v>540</v>
      </c>
      <c r="W12" s="47">
        <v>150</v>
      </c>
      <c r="X12" s="64"/>
      <c r="AA12" s="25">
        <v>0</v>
      </c>
      <c r="AB12" s="25">
        <v>0</v>
      </c>
      <c r="AC12" s="25">
        <v>5433004</v>
      </c>
      <c r="AD12" s="25">
        <v>0</v>
      </c>
      <c r="AE12" s="25">
        <v>0</v>
      </c>
      <c r="AF12" s="25">
        <v>5436009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38</v>
      </c>
      <c r="K13" s="50">
        <v>250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32</v>
      </c>
      <c r="W13" s="50">
        <v>0</v>
      </c>
      <c r="X13" s="65"/>
      <c r="AA13" s="25">
        <v>0</v>
      </c>
      <c r="AB13" s="25">
        <v>0</v>
      </c>
      <c r="AC13" s="25">
        <v>5437304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11</v>
      </c>
      <c r="V14" s="46" t="s">
        <v>537</v>
      </c>
      <c r="W14" s="47">
        <v>300</v>
      </c>
      <c r="X14" s="64"/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5436010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730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5436011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4650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600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11750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600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350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1200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700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1200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21050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07" priority="11">
      <formula>D6&lt;C6</formula>
    </cfRule>
    <cfRule type="expression" dxfId="106" priority="12">
      <formula>D6&gt;C6</formula>
    </cfRule>
  </conditionalFormatting>
  <conditionalFormatting sqref="H6:H41">
    <cfRule type="expression" dxfId="105" priority="9">
      <formula>H6&lt;G6</formula>
    </cfRule>
    <cfRule type="expression" dxfId="104" priority="10">
      <formula>H6&gt;G6</formula>
    </cfRule>
  </conditionalFormatting>
  <conditionalFormatting sqref="L6:L41">
    <cfRule type="expression" dxfId="103" priority="7">
      <formula>L6&lt;K6</formula>
    </cfRule>
    <cfRule type="expression" dxfId="102" priority="8">
      <formula>L6&gt;K6</formula>
    </cfRule>
  </conditionalFormatting>
  <conditionalFormatting sqref="P6:P41">
    <cfRule type="expression" dxfId="101" priority="5">
      <formula>P6&lt;O6</formula>
    </cfRule>
    <cfRule type="expression" dxfId="100" priority="6">
      <formula>P6&gt;O6</formula>
    </cfRule>
  </conditionalFormatting>
  <conditionalFormatting sqref="T6:T41">
    <cfRule type="expression" dxfId="99" priority="3">
      <formula>T6&lt;S6</formula>
    </cfRule>
    <cfRule type="expression" dxfId="98" priority="4">
      <formula>T6&gt;S6</formula>
    </cfRule>
  </conditionalFormatting>
  <conditionalFormatting sqref="X6:X41">
    <cfRule type="expression" dxfId="97" priority="1">
      <formula>X6&lt;W6</formula>
    </cfRule>
    <cfRule type="expression" dxfId="9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3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543</v>
      </c>
      <c r="C4" s="36" t="s">
        <v>544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543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80</v>
      </c>
      <c r="B6" s="46" t="s">
        <v>545</v>
      </c>
      <c r="C6" s="47">
        <v>450</v>
      </c>
      <c r="D6" s="64"/>
      <c r="E6" s="45">
        <v>80</v>
      </c>
      <c r="F6" s="46" t="s">
        <v>546</v>
      </c>
      <c r="G6" s="47">
        <v>200</v>
      </c>
      <c r="H6" s="64"/>
      <c r="I6" s="45">
        <v>80</v>
      </c>
      <c r="J6" s="46" t="s">
        <v>546</v>
      </c>
      <c r="K6" s="47">
        <v>1350</v>
      </c>
      <c r="L6" s="64"/>
      <c r="M6" s="45">
        <v>1</v>
      </c>
      <c r="N6" s="46" t="s">
        <v>547</v>
      </c>
      <c r="O6" s="47">
        <v>950</v>
      </c>
      <c r="P6" s="64"/>
      <c r="Q6" s="45">
        <v>1</v>
      </c>
      <c r="R6" s="46" t="s">
        <v>548</v>
      </c>
      <c r="S6" s="47">
        <v>100</v>
      </c>
      <c r="T6" s="64"/>
      <c r="U6" s="45">
        <v>80</v>
      </c>
      <c r="V6" s="46" t="s">
        <v>546</v>
      </c>
      <c r="W6" s="47">
        <v>100</v>
      </c>
      <c r="X6" s="64"/>
      <c r="AA6" s="25">
        <v>5441080</v>
      </c>
      <c r="AB6" s="25">
        <v>5442080</v>
      </c>
      <c r="AC6" s="25">
        <v>5443080</v>
      </c>
      <c r="AD6" s="25">
        <v>5444001</v>
      </c>
      <c r="AE6" s="25">
        <v>5445001</v>
      </c>
      <c r="AF6" s="25">
        <v>5446080</v>
      </c>
    </row>
    <row r="7" spans="1:32" ht="15" customHeight="1" x14ac:dyDescent="0.15">
      <c r="A7" s="48" t="s">
        <v>19</v>
      </c>
      <c r="B7" s="49" t="s">
        <v>549</v>
      </c>
      <c r="C7" s="50">
        <v>650</v>
      </c>
      <c r="D7" s="65"/>
      <c r="E7" s="48" t="s">
        <v>21</v>
      </c>
      <c r="F7" s="49" t="s">
        <v>20</v>
      </c>
      <c r="G7" s="50">
        <v>0</v>
      </c>
      <c r="H7" s="65"/>
      <c r="I7" s="48" t="s">
        <v>21</v>
      </c>
      <c r="J7" s="49" t="s">
        <v>20</v>
      </c>
      <c r="K7" s="50">
        <v>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64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5447180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81</v>
      </c>
      <c r="B8" s="46" t="s">
        <v>550</v>
      </c>
      <c r="C8" s="47">
        <v>450</v>
      </c>
      <c r="D8" s="64"/>
      <c r="E8" s="45">
        <v>81</v>
      </c>
      <c r="F8" s="46" t="s">
        <v>551</v>
      </c>
      <c r="G8" s="47">
        <v>150</v>
      </c>
      <c r="H8" s="64"/>
      <c r="I8" s="45">
        <v>81</v>
      </c>
      <c r="J8" s="46" t="s">
        <v>551</v>
      </c>
      <c r="K8" s="47">
        <v>1300</v>
      </c>
      <c r="L8" s="64"/>
      <c r="M8" s="45">
        <v>0</v>
      </c>
      <c r="N8" s="46" t="s">
        <v>20</v>
      </c>
      <c r="O8" s="47">
        <v>0</v>
      </c>
      <c r="P8" s="64"/>
      <c r="Q8" s="45">
        <v>80</v>
      </c>
      <c r="R8" s="46" t="s">
        <v>546</v>
      </c>
      <c r="S8" s="47">
        <v>100</v>
      </c>
      <c r="T8" s="64"/>
      <c r="U8" s="45">
        <v>81</v>
      </c>
      <c r="V8" s="46" t="s">
        <v>551</v>
      </c>
      <c r="W8" s="47">
        <v>100</v>
      </c>
      <c r="X8" s="64"/>
      <c r="AA8" s="25">
        <v>5441081</v>
      </c>
      <c r="AB8" s="25">
        <v>5442081</v>
      </c>
      <c r="AC8" s="25">
        <v>5443081</v>
      </c>
      <c r="AD8" s="25">
        <v>0</v>
      </c>
      <c r="AE8" s="25">
        <v>5445080</v>
      </c>
      <c r="AF8" s="25">
        <v>5446081</v>
      </c>
    </row>
    <row r="9" spans="1:32" ht="15" customHeight="1" x14ac:dyDescent="0.15">
      <c r="A9" s="48" t="s">
        <v>19</v>
      </c>
      <c r="B9" s="49" t="s">
        <v>549</v>
      </c>
      <c r="C9" s="50">
        <v>850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5447181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0</v>
      </c>
      <c r="F10" s="46" t="s">
        <v>20</v>
      </c>
      <c r="G10" s="47">
        <v>0</v>
      </c>
      <c r="H10" s="64"/>
      <c r="I10" s="45">
        <v>0</v>
      </c>
      <c r="J10" s="46" t="s">
        <v>20</v>
      </c>
      <c r="K10" s="47">
        <v>0</v>
      </c>
      <c r="L10" s="64"/>
      <c r="M10" s="45">
        <v>0</v>
      </c>
      <c r="N10" s="46" t="s">
        <v>20</v>
      </c>
      <c r="O10" s="47">
        <v>0</v>
      </c>
      <c r="P10" s="64"/>
      <c r="Q10" s="45">
        <v>81</v>
      </c>
      <c r="R10" s="46" t="s">
        <v>551</v>
      </c>
      <c r="S10" s="47">
        <v>50</v>
      </c>
      <c r="T10" s="64"/>
      <c r="U10" s="45">
        <v>0</v>
      </c>
      <c r="V10" s="46" t="s">
        <v>20</v>
      </c>
      <c r="W10" s="47">
        <v>0</v>
      </c>
      <c r="X10" s="64"/>
      <c r="AA10" s="25">
        <v>0</v>
      </c>
      <c r="AB10" s="25">
        <v>0</v>
      </c>
      <c r="AC10" s="25">
        <v>0</v>
      </c>
      <c r="AD10" s="25">
        <v>0</v>
      </c>
      <c r="AE10" s="25">
        <v>5445081</v>
      </c>
      <c r="AF10" s="25">
        <v>0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350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2650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950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1500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6800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95" priority="11">
      <formula>D6&lt;C6</formula>
    </cfRule>
    <cfRule type="expression" dxfId="94" priority="12">
      <formula>D6&gt;C6</formula>
    </cfRule>
  </conditionalFormatting>
  <conditionalFormatting sqref="H6:H41">
    <cfRule type="expression" dxfId="93" priority="9">
      <formula>H6&lt;G6</formula>
    </cfRule>
    <cfRule type="expression" dxfId="92" priority="10">
      <formula>H6&gt;G6</formula>
    </cfRule>
  </conditionalFormatting>
  <conditionalFormatting sqref="L6:L41">
    <cfRule type="expression" dxfId="91" priority="7">
      <formula>L6&lt;K6</formula>
    </cfRule>
    <cfRule type="expression" dxfId="90" priority="8">
      <formula>L6&gt;K6</formula>
    </cfRule>
  </conditionalFormatting>
  <conditionalFormatting sqref="P6:P41">
    <cfRule type="expression" dxfId="89" priority="5">
      <formula>P6&lt;O6</formula>
    </cfRule>
    <cfRule type="expression" dxfId="88" priority="6">
      <formula>P6&gt;O6</formula>
    </cfRule>
  </conditionalFormatting>
  <conditionalFormatting sqref="T6:T41">
    <cfRule type="expression" dxfId="87" priority="3">
      <formula>T6&lt;S6</formula>
    </cfRule>
    <cfRule type="expression" dxfId="86" priority="4">
      <formula>T6&gt;S6</formula>
    </cfRule>
  </conditionalFormatting>
  <conditionalFormatting sqref="X6:X41">
    <cfRule type="expression" dxfId="85" priority="1">
      <formula>X6&lt;W6</formula>
    </cfRule>
    <cfRule type="expression" dxfId="8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4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552</v>
      </c>
      <c r="C4" s="36" t="s">
        <v>553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552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554</v>
      </c>
      <c r="C6" s="47">
        <v>1250</v>
      </c>
      <c r="D6" s="64"/>
      <c r="E6" s="45">
        <v>4</v>
      </c>
      <c r="F6" s="46" t="s">
        <v>555</v>
      </c>
      <c r="G6" s="47">
        <v>100</v>
      </c>
      <c r="H6" s="64"/>
      <c r="I6" s="45">
        <v>1</v>
      </c>
      <c r="J6" s="46" t="s">
        <v>556</v>
      </c>
      <c r="K6" s="47">
        <v>2700</v>
      </c>
      <c r="L6" s="64"/>
      <c r="M6" s="45">
        <v>6</v>
      </c>
      <c r="N6" s="46" t="s">
        <v>560</v>
      </c>
      <c r="O6" s="47">
        <v>150</v>
      </c>
      <c r="P6" s="64"/>
      <c r="Q6" s="45">
        <v>1</v>
      </c>
      <c r="R6" s="46" t="s">
        <v>557</v>
      </c>
      <c r="S6" s="47">
        <v>50</v>
      </c>
      <c r="T6" s="64"/>
      <c r="U6" s="45">
        <v>1</v>
      </c>
      <c r="V6" s="46" t="s">
        <v>192</v>
      </c>
      <c r="W6" s="47">
        <v>300</v>
      </c>
      <c r="X6" s="64"/>
      <c r="AA6" s="25">
        <v>5501001</v>
      </c>
      <c r="AB6" s="25">
        <v>5502004</v>
      </c>
      <c r="AC6" s="25">
        <v>5503001</v>
      </c>
      <c r="AD6" s="25">
        <v>5504005</v>
      </c>
      <c r="AE6" s="25">
        <v>5505001</v>
      </c>
      <c r="AF6" s="25">
        <v>5506001</v>
      </c>
    </row>
    <row r="7" spans="1:32" ht="15" customHeight="1" x14ac:dyDescent="0.15">
      <c r="A7" s="48" t="s">
        <v>19</v>
      </c>
      <c r="B7" s="49" t="s">
        <v>20</v>
      </c>
      <c r="C7" s="50">
        <v>150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180</v>
      </c>
      <c r="K7" s="50">
        <v>250</v>
      </c>
      <c r="L7" s="65"/>
      <c r="M7" s="48" t="s">
        <v>21</v>
      </c>
      <c r="N7" s="49" t="s">
        <v>561</v>
      </c>
      <c r="O7" s="50">
        <v>0</v>
      </c>
      <c r="P7" s="65"/>
      <c r="Q7" s="48" t="s">
        <v>21</v>
      </c>
      <c r="R7" s="49" t="s">
        <v>23</v>
      </c>
      <c r="S7" s="50">
        <v>0</v>
      </c>
      <c r="T7" s="65"/>
      <c r="U7" s="48" t="s">
        <v>21</v>
      </c>
      <c r="V7" s="49" t="s">
        <v>325</v>
      </c>
      <c r="W7" s="50">
        <v>0</v>
      </c>
      <c r="X7" s="65"/>
      <c r="AA7" s="25">
        <v>5507101</v>
      </c>
      <c r="AB7" s="25">
        <v>0</v>
      </c>
      <c r="AC7" s="25">
        <v>5507301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558</v>
      </c>
      <c r="C8" s="47">
        <v>1100</v>
      </c>
      <c r="D8" s="64"/>
      <c r="E8" s="45">
        <v>5</v>
      </c>
      <c r="F8" s="46" t="s">
        <v>559</v>
      </c>
      <c r="G8" s="47">
        <v>100</v>
      </c>
      <c r="H8" s="64"/>
      <c r="I8" s="45">
        <v>2</v>
      </c>
      <c r="J8" s="46" t="s">
        <v>554</v>
      </c>
      <c r="K8" s="47">
        <v>3350</v>
      </c>
      <c r="L8" s="64"/>
      <c r="M8" s="45">
        <v>8</v>
      </c>
      <c r="N8" s="46" t="s">
        <v>555</v>
      </c>
      <c r="O8" s="47">
        <v>100</v>
      </c>
      <c r="P8" s="64"/>
      <c r="Q8" s="45">
        <v>2</v>
      </c>
      <c r="R8" s="46" t="s">
        <v>192</v>
      </c>
      <c r="S8" s="47">
        <v>50</v>
      </c>
      <c r="T8" s="64"/>
      <c r="U8" s="45">
        <v>2</v>
      </c>
      <c r="V8" s="46" t="s">
        <v>555</v>
      </c>
      <c r="W8" s="47">
        <v>250</v>
      </c>
      <c r="X8" s="64"/>
      <c r="AA8" s="25">
        <v>5501002</v>
      </c>
      <c r="AB8" s="25">
        <v>5502005</v>
      </c>
      <c r="AC8" s="25">
        <v>5503002</v>
      </c>
      <c r="AD8" s="25">
        <v>5504006</v>
      </c>
      <c r="AE8" s="25">
        <v>5505002</v>
      </c>
      <c r="AF8" s="25">
        <v>5506002</v>
      </c>
    </row>
    <row r="9" spans="1:32" ht="15" customHeight="1" x14ac:dyDescent="0.15">
      <c r="A9" s="48" t="s">
        <v>19</v>
      </c>
      <c r="B9" s="49" t="s">
        <v>22</v>
      </c>
      <c r="C9" s="50">
        <v>150</v>
      </c>
      <c r="D9" s="65"/>
      <c r="E9" s="48" t="s">
        <v>21</v>
      </c>
      <c r="F9" s="49" t="s">
        <v>561</v>
      </c>
      <c r="G9" s="50">
        <v>0</v>
      </c>
      <c r="H9" s="65"/>
      <c r="I9" s="48" t="s">
        <v>19</v>
      </c>
      <c r="J9" s="49" t="s">
        <v>20</v>
      </c>
      <c r="K9" s="50">
        <v>450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325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5507102</v>
      </c>
      <c r="AB9" s="25">
        <v>0</v>
      </c>
      <c r="AC9" s="25">
        <v>5507302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3</v>
      </c>
      <c r="B10" s="46" t="s">
        <v>562</v>
      </c>
      <c r="C10" s="47">
        <v>1300</v>
      </c>
      <c r="D10" s="64"/>
      <c r="E10" s="45">
        <v>7</v>
      </c>
      <c r="F10" s="46" t="s">
        <v>192</v>
      </c>
      <c r="G10" s="47">
        <v>150</v>
      </c>
      <c r="H10" s="64"/>
      <c r="I10" s="45">
        <v>3</v>
      </c>
      <c r="J10" s="46" t="s">
        <v>563</v>
      </c>
      <c r="K10" s="47">
        <v>2200</v>
      </c>
      <c r="L10" s="64"/>
      <c r="M10" s="45">
        <v>9</v>
      </c>
      <c r="N10" s="46" t="s">
        <v>722</v>
      </c>
      <c r="O10" s="47">
        <v>150</v>
      </c>
      <c r="P10" s="64"/>
      <c r="Q10" s="45">
        <v>3</v>
      </c>
      <c r="R10" s="46" t="s">
        <v>557</v>
      </c>
      <c r="S10" s="47">
        <v>50</v>
      </c>
      <c r="T10" s="64"/>
      <c r="U10" s="45">
        <v>4</v>
      </c>
      <c r="V10" s="46" t="s">
        <v>559</v>
      </c>
      <c r="W10" s="47">
        <v>750</v>
      </c>
      <c r="X10" s="64"/>
      <c r="AA10" s="25">
        <v>5501003</v>
      </c>
      <c r="AB10" s="25">
        <v>5502006</v>
      </c>
      <c r="AC10" s="25">
        <v>5503003</v>
      </c>
      <c r="AD10" s="25">
        <v>5504008</v>
      </c>
      <c r="AE10" s="25">
        <v>5505003</v>
      </c>
      <c r="AF10" s="25">
        <v>5506004</v>
      </c>
    </row>
    <row r="11" spans="1:32" ht="15" customHeight="1" x14ac:dyDescent="0.15">
      <c r="A11" s="48" t="s">
        <v>19</v>
      </c>
      <c r="B11" s="49" t="s">
        <v>20</v>
      </c>
      <c r="C11" s="50">
        <v>150</v>
      </c>
      <c r="D11" s="65"/>
      <c r="E11" s="48" t="s">
        <v>21</v>
      </c>
      <c r="F11" s="49" t="s">
        <v>325</v>
      </c>
      <c r="G11" s="50">
        <v>0</v>
      </c>
      <c r="H11" s="65"/>
      <c r="I11" s="48" t="s">
        <v>19</v>
      </c>
      <c r="J11" s="49" t="s">
        <v>20</v>
      </c>
      <c r="K11" s="50">
        <v>350</v>
      </c>
      <c r="L11" s="65"/>
      <c r="M11" s="48" t="s">
        <v>21</v>
      </c>
      <c r="N11" s="49" t="s">
        <v>325</v>
      </c>
      <c r="O11" s="50">
        <v>0</v>
      </c>
      <c r="P11" s="65"/>
      <c r="Q11" s="48" t="s">
        <v>21</v>
      </c>
      <c r="R11" s="49" t="s">
        <v>224</v>
      </c>
      <c r="S11" s="50">
        <v>0</v>
      </c>
      <c r="T11" s="65"/>
      <c r="U11" s="48" t="s">
        <v>21</v>
      </c>
      <c r="V11" s="49" t="s">
        <v>561</v>
      </c>
      <c r="W11" s="50">
        <v>0</v>
      </c>
      <c r="X11" s="65"/>
      <c r="AA11" s="25">
        <v>5507103</v>
      </c>
      <c r="AB11" s="25">
        <v>0</v>
      </c>
      <c r="AC11" s="25">
        <v>5507303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4</v>
      </c>
      <c r="B12" s="46" t="s">
        <v>556</v>
      </c>
      <c r="C12" s="47">
        <v>1600</v>
      </c>
      <c r="D12" s="64"/>
      <c r="E12" s="45">
        <v>0</v>
      </c>
      <c r="F12" s="46" t="s">
        <v>20</v>
      </c>
      <c r="G12" s="47">
        <v>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4</v>
      </c>
      <c r="R12" s="46" t="s">
        <v>559</v>
      </c>
      <c r="S12" s="47">
        <v>50</v>
      </c>
      <c r="T12" s="64"/>
      <c r="U12" s="45">
        <v>0</v>
      </c>
      <c r="V12" s="46" t="s">
        <v>20</v>
      </c>
      <c r="W12" s="47">
        <v>0</v>
      </c>
      <c r="X12" s="64"/>
      <c r="AA12" s="25">
        <v>5501004</v>
      </c>
      <c r="AB12" s="25">
        <v>0</v>
      </c>
      <c r="AC12" s="25">
        <v>0</v>
      </c>
      <c r="AD12" s="25">
        <v>0</v>
      </c>
      <c r="AE12" s="25">
        <v>5505004</v>
      </c>
      <c r="AF12" s="25">
        <v>0</v>
      </c>
    </row>
    <row r="13" spans="1:32" ht="15" customHeight="1" x14ac:dyDescent="0.15">
      <c r="A13" s="48" t="s">
        <v>19</v>
      </c>
      <c r="B13" s="49" t="s">
        <v>180</v>
      </c>
      <c r="C13" s="50">
        <v>150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561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5507104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5250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350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8250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400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1300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600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1050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17400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83" priority="11">
      <formula>D6&lt;C6</formula>
    </cfRule>
    <cfRule type="expression" dxfId="82" priority="12">
      <formula>D6&gt;C6</formula>
    </cfRule>
  </conditionalFormatting>
  <conditionalFormatting sqref="H6:H41">
    <cfRule type="expression" dxfId="81" priority="9">
      <formula>H6&lt;G6</formula>
    </cfRule>
    <cfRule type="expression" dxfId="80" priority="10">
      <formula>H6&gt;G6</formula>
    </cfRule>
  </conditionalFormatting>
  <conditionalFormatting sqref="L6:L41">
    <cfRule type="expression" dxfId="79" priority="7">
      <formula>L6&lt;K6</formula>
    </cfRule>
    <cfRule type="expression" dxfId="78" priority="8">
      <formula>L6&gt;K6</formula>
    </cfRule>
  </conditionalFormatting>
  <conditionalFormatting sqref="P6:P41">
    <cfRule type="expression" dxfId="77" priority="5">
      <formula>P6&lt;O6</formula>
    </cfRule>
    <cfRule type="expression" dxfId="76" priority="6">
      <formula>P6&gt;O6</formula>
    </cfRule>
  </conditionalFormatting>
  <conditionalFormatting sqref="T6:T41">
    <cfRule type="expression" dxfId="75" priority="3">
      <formula>T6&lt;S6</formula>
    </cfRule>
    <cfRule type="expression" dxfId="74" priority="4">
      <formula>T6&gt;S6</formula>
    </cfRule>
  </conditionalFormatting>
  <conditionalFormatting sqref="X6:X41">
    <cfRule type="expression" dxfId="73" priority="1">
      <formula>X6&lt;W6</formula>
    </cfRule>
    <cfRule type="expression" dxfId="7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5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564</v>
      </c>
      <c r="C4" s="36" t="s">
        <v>565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564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3</v>
      </c>
      <c r="B6" s="46" t="s">
        <v>567</v>
      </c>
      <c r="C6" s="47">
        <v>3800</v>
      </c>
      <c r="D6" s="64"/>
      <c r="E6" s="45">
        <v>5</v>
      </c>
      <c r="F6" s="46" t="s">
        <v>569</v>
      </c>
      <c r="G6" s="47">
        <v>250</v>
      </c>
      <c r="H6" s="64"/>
      <c r="I6" s="45">
        <v>2</v>
      </c>
      <c r="J6" s="46" t="s">
        <v>566</v>
      </c>
      <c r="K6" s="47">
        <v>3250</v>
      </c>
      <c r="L6" s="64"/>
      <c r="M6" s="45">
        <v>7</v>
      </c>
      <c r="N6" s="46" t="s">
        <v>569</v>
      </c>
      <c r="O6" s="47">
        <v>300</v>
      </c>
      <c r="P6" s="64"/>
      <c r="Q6" s="45">
        <v>3</v>
      </c>
      <c r="R6" s="46" t="s">
        <v>569</v>
      </c>
      <c r="S6" s="47">
        <v>150</v>
      </c>
      <c r="T6" s="64"/>
      <c r="U6" s="45">
        <v>3</v>
      </c>
      <c r="V6" s="46" t="s">
        <v>569</v>
      </c>
      <c r="W6" s="47">
        <v>700</v>
      </c>
      <c r="X6" s="64"/>
      <c r="AA6" s="25">
        <v>5511001</v>
      </c>
      <c r="AB6" s="25">
        <v>5512002</v>
      </c>
      <c r="AC6" s="25">
        <v>5513002</v>
      </c>
      <c r="AD6" s="25">
        <v>5514001</v>
      </c>
      <c r="AE6" s="25">
        <v>5515001</v>
      </c>
      <c r="AF6" s="25">
        <v>5516001</v>
      </c>
    </row>
    <row r="7" spans="1:32" ht="15" customHeight="1" x14ac:dyDescent="0.15">
      <c r="A7" s="48" t="s">
        <v>19</v>
      </c>
      <c r="B7" s="49" t="s">
        <v>20</v>
      </c>
      <c r="C7" s="50">
        <v>400</v>
      </c>
      <c r="D7" s="65"/>
      <c r="E7" s="48" t="s">
        <v>21</v>
      </c>
      <c r="F7" s="49" t="s">
        <v>38</v>
      </c>
      <c r="G7" s="50">
        <v>0</v>
      </c>
      <c r="H7" s="65"/>
      <c r="I7" s="48" t="s">
        <v>19</v>
      </c>
      <c r="J7" s="49" t="s">
        <v>24</v>
      </c>
      <c r="K7" s="50">
        <v>300</v>
      </c>
      <c r="L7" s="65"/>
      <c r="M7" s="48" t="s">
        <v>21</v>
      </c>
      <c r="N7" s="49" t="s">
        <v>38</v>
      </c>
      <c r="O7" s="50">
        <v>0</v>
      </c>
      <c r="P7" s="65"/>
      <c r="Q7" s="48" t="s">
        <v>21</v>
      </c>
      <c r="R7" s="49" t="s">
        <v>38</v>
      </c>
      <c r="S7" s="50">
        <v>0</v>
      </c>
      <c r="T7" s="65"/>
      <c r="U7" s="48" t="s">
        <v>21</v>
      </c>
      <c r="V7" s="49" t="s">
        <v>38</v>
      </c>
      <c r="W7" s="50">
        <v>0</v>
      </c>
      <c r="X7" s="65"/>
      <c r="AA7" s="25">
        <v>5517101</v>
      </c>
      <c r="AB7" s="25">
        <v>0</v>
      </c>
      <c r="AC7" s="25">
        <v>5517302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299</v>
      </c>
      <c r="C8" s="47">
        <v>3200</v>
      </c>
      <c r="D8" s="64"/>
      <c r="E8" s="45">
        <v>7</v>
      </c>
      <c r="F8" s="46" t="s">
        <v>571</v>
      </c>
      <c r="G8" s="47">
        <v>150</v>
      </c>
      <c r="H8" s="64"/>
      <c r="I8" s="45">
        <v>3</v>
      </c>
      <c r="J8" s="46" t="s">
        <v>299</v>
      </c>
      <c r="K8" s="47">
        <v>2350</v>
      </c>
      <c r="L8" s="64"/>
      <c r="M8" s="45">
        <v>9</v>
      </c>
      <c r="N8" s="46" t="s">
        <v>571</v>
      </c>
      <c r="O8" s="47">
        <v>50</v>
      </c>
      <c r="P8" s="64"/>
      <c r="Q8" s="45">
        <v>4</v>
      </c>
      <c r="R8" s="46" t="s">
        <v>571</v>
      </c>
      <c r="S8" s="47">
        <v>150</v>
      </c>
      <c r="T8" s="64"/>
      <c r="U8" s="45">
        <v>4</v>
      </c>
      <c r="V8" s="46" t="s">
        <v>571</v>
      </c>
      <c r="W8" s="47">
        <v>850</v>
      </c>
      <c r="X8" s="64"/>
      <c r="AA8" s="25">
        <v>5511003</v>
      </c>
      <c r="AB8" s="25">
        <v>5512003</v>
      </c>
      <c r="AC8" s="25">
        <v>5513003</v>
      </c>
      <c r="AD8" s="25">
        <v>5514004</v>
      </c>
      <c r="AE8" s="25">
        <v>5515003</v>
      </c>
      <c r="AF8" s="25">
        <v>5516003</v>
      </c>
    </row>
    <row r="9" spans="1:32" ht="15" customHeight="1" x14ac:dyDescent="0.15">
      <c r="A9" s="48" t="s">
        <v>19</v>
      </c>
      <c r="B9" s="49" t="s">
        <v>20</v>
      </c>
      <c r="C9" s="50">
        <v>400</v>
      </c>
      <c r="D9" s="65"/>
      <c r="E9" s="48" t="s">
        <v>21</v>
      </c>
      <c r="F9" s="49" t="s">
        <v>38</v>
      </c>
      <c r="G9" s="50">
        <v>0</v>
      </c>
      <c r="H9" s="65"/>
      <c r="I9" s="48" t="s">
        <v>19</v>
      </c>
      <c r="J9" s="49" t="s">
        <v>20</v>
      </c>
      <c r="K9" s="50">
        <v>250</v>
      </c>
      <c r="L9" s="65"/>
      <c r="M9" s="48" t="s">
        <v>21</v>
      </c>
      <c r="N9" s="49" t="s">
        <v>38</v>
      </c>
      <c r="O9" s="50">
        <v>0</v>
      </c>
      <c r="P9" s="65"/>
      <c r="Q9" s="48" t="s">
        <v>21</v>
      </c>
      <c r="R9" s="49" t="s">
        <v>38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5517103</v>
      </c>
      <c r="AB9" s="25">
        <v>5517203</v>
      </c>
      <c r="AC9" s="25">
        <v>5517303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6</v>
      </c>
      <c r="B10" s="46" t="s">
        <v>568</v>
      </c>
      <c r="C10" s="47">
        <v>2250</v>
      </c>
      <c r="D10" s="64"/>
      <c r="E10" s="45">
        <v>9</v>
      </c>
      <c r="F10" s="46" t="s">
        <v>572</v>
      </c>
      <c r="G10" s="47">
        <v>200</v>
      </c>
      <c r="H10" s="64"/>
      <c r="I10" s="45">
        <v>4</v>
      </c>
      <c r="J10" s="46" t="s">
        <v>570</v>
      </c>
      <c r="K10" s="47">
        <v>1650</v>
      </c>
      <c r="L10" s="64"/>
      <c r="M10" s="45">
        <v>10</v>
      </c>
      <c r="N10" s="46" t="s">
        <v>572</v>
      </c>
      <c r="O10" s="47">
        <v>150</v>
      </c>
      <c r="P10" s="64"/>
      <c r="Q10" s="45">
        <v>6</v>
      </c>
      <c r="R10" s="46" t="s">
        <v>572</v>
      </c>
      <c r="S10" s="47">
        <v>100</v>
      </c>
      <c r="T10" s="64"/>
      <c r="U10" s="45">
        <v>6</v>
      </c>
      <c r="V10" s="46" t="s">
        <v>572</v>
      </c>
      <c r="W10" s="47">
        <v>500</v>
      </c>
      <c r="X10" s="64"/>
      <c r="AA10" s="25">
        <v>5511004</v>
      </c>
      <c r="AB10" s="25">
        <v>5512005</v>
      </c>
      <c r="AC10" s="25">
        <v>5513004</v>
      </c>
      <c r="AD10" s="25">
        <v>5514006</v>
      </c>
      <c r="AE10" s="25">
        <v>5515004</v>
      </c>
      <c r="AF10" s="25">
        <v>5516004</v>
      </c>
    </row>
    <row r="11" spans="1:32" ht="15" customHeight="1" x14ac:dyDescent="0.15">
      <c r="A11" s="48" t="s">
        <v>19</v>
      </c>
      <c r="B11" s="49" t="s">
        <v>20</v>
      </c>
      <c r="C11" s="50">
        <v>300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38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5517104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/>
      <c r="B12" s="46"/>
      <c r="C12" s="47"/>
      <c r="D12" s="64"/>
      <c r="E12" s="45"/>
      <c r="F12" s="46"/>
      <c r="G12" s="47"/>
      <c r="H12" s="64"/>
      <c r="I12" s="45"/>
      <c r="J12" s="46"/>
      <c r="K12" s="47"/>
      <c r="L12" s="64"/>
      <c r="M12" s="45"/>
      <c r="N12" s="46"/>
      <c r="O12" s="47"/>
      <c r="P12" s="64"/>
      <c r="Q12" s="45"/>
      <c r="R12" s="46"/>
      <c r="S12" s="47"/>
      <c r="T12" s="64"/>
      <c r="U12" s="45"/>
      <c r="V12" s="46"/>
      <c r="W12" s="47"/>
      <c r="X12" s="64"/>
      <c r="AA12" s="25">
        <v>5511006</v>
      </c>
      <c r="AB12" s="25">
        <v>0</v>
      </c>
      <c r="AC12" s="25">
        <v>0</v>
      </c>
      <c r="AD12" s="25">
        <v>5514007</v>
      </c>
      <c r="AE12" s="25">
        <v>5515006</v>
      </c>
      <c r="AF12" s="25">
        <v>5516006</v>
      </c>
    </row>
    <row r="13" spans="1:32" ht="15" customHeight="1" x14ac:dyDescent="0.15">
      <c r="A13" s="48"/>
      <c r="B13" s="49"/>
      <c r="C13" s="50"/>
      <c r="D13" s="65"/>
      <c r="E13" s="48"/>
      <c r="F13" s="49"/>
      <c r="G13" s="50"/>
      <c r="H13" s="65"/>
      <c r="I13" s="48"/>
      <c r="J13" s="49"/>
      <c r="K13" s="50"/>
      <c r="L13" s="65"/>
      <c r="M13" s="48"/>
      <c r="N13" s="49"/>
      <c r="O13" s="50"/>
      <c r="P13" s="65"/>
      <c r="Q13" s="48"/>
      <c r="R13" s="49"/>
      <c r="S13" s="50"/>
      <c r="T13" s="65"/>
      <c r="U13" s="48"/>
      <c r="V13" s="49"/>
      <c r="W13" s="50"/>
      <c r="X13" s="65"/>
      <c r="AA13" s="25">
        <v>5517106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/>
      <c r="B14" s="46"/>
      <c r="C14" s="47"/>
      <c r="D14" s="64"/>
      <c r="E14" s="45"/>
      <c r="F14" s="46"/>
      <c r="G14" s="47"/>
      <c r="H14" s="64"/>
      <c r="I14" s="45"/>
      <c r="J14" s="46"/>
      <c r="K14" s="47"/>
      <c r="L14" s="64"/>
      <c r="M14" s="45"/>
      <c r="N14" s="46"/>
      <c r="O14" s="47"/>
      <c r="P14" s="64"/>
      <c r="Q14" s="45"/>
      <c r="R14" s="46"/>
      <c r="S14" s="47"/>
      <c r="T14" s="64"/>
      <c r="U14" s="45"/>
      <c r="V14" s="46"/>
      <c r="W14" s="47"/>
      <c r="X14" s="64"/>
    </row>
    <row r="15" spans="1:32" ht="15" customHeight="1" x14ac:dyDescent="0.15">
      <c r="A15" s="48"/>
      <c r="B15" s="49"/>
      <c r="C15" s="50"/>
      <c r="D15" s="65"/>
      <c r="E15" s="48"/>
      <c r="F15" s="49"/>
      <c r="G15" s="50"/>
      <c r="H15" s="65"/>
      <c r="I15" s="48"/>
      <c r="J15" s="49"/>
      <c r="K15" s="50"/>
      <c r="L15" s="65"/>
      <c r="M15" s="48"/>
      <c r="N15" s="49"/>
      <c r="O15" s="50"/>
      <c r="P15" s="65"/>
      <c r="Q15" s="48"/>
      <c r="R15" s="49"/>
      <c r="S15" s="50"/>
      <c r="T15" s="65"/>
      <c r="U15" s="48"/>
      <c r="V15" s="49"/>
      <c r="W15" s="50"/>
      <c r="X15" s="65"/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</row>
    <row r="17" spans="1:24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</row>
    <row r="18" spans="1:24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24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24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24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24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24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24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24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24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24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24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24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24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24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24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9250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600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7250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500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400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2050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1100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550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21700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71" priority="11">
      <formula>D6&lt;C6</formula>
    </cfRule>
    <cfRule type="expression" dxfId="70" priority="12">
      <formula>D6&gt;C6</formula>
    </cfRule>
  </conditionalFormatting>
  <conditionalFormatting sqref="H6:H41">
    <cfRule type="expression" dxfId="69" priority="9">
      <formula>H6&lt;G6</formula>
    </cfRule>
    <cfRule type="expression" dxfId="68" priority="10">
      <formula>H6&gt;G6</formula>
    </cfRule>
  </conditionalFormatting>
  <conditionalFormatting sqref="L6:L41">
    <cfRule type="expression" dxfId="67" priority="7">
      <formula>L6&lt;K6</formula>
    </cfRule>
    <cfRule type="expression" dxfId="66" priority="8">
      <formula>L6&gt;K6</formula>
    </cfRule>
  </conditionalFormatting>
  <conditionalFormatting sqref="P6:P41">
    <cfRule type="expression" dxfId="65" priority="5">
      <formula>P6&lt;O6</formula>
    </cfRule>
    <cfRule type="expression" dxfId="64" priority="6">
      <formula>P6&gt;O6</formula>
    </cfRule>
  </conditionalFormatting>
  <conditionalFormatting sqref="T6:T41">
    <cfRule type="expression" dxfId="63" priority="3">
      <formula>T6&lt;S6</formula>
    </cfRule>
    <cfRule type="expression" dxfId="62" priority="4">
      <formula>T6&gt;S6</formula>
    </cfRule>
  </conditionalFormatting>
  <conditionalFormatting sqref="X6:X41">
    <cfRule type="expression" dxfId="61" priority="1">
      <formula>X6&lt;W6</formula>
    </cfRule>
    <cfRule type="expression" dxfId="6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6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573</v>
      </c>
      <c r="C4" s="36" t="s">
        <v>574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573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575</v>
      </c>
      <c r="C6" s="47">
        <v>4800</v>
      </c>
      <c r="D6" s="64"/>
      <c r="E6" s="45">
        <v>3</v>
      </c>
      <c r="F6" s="46" t="s">
        <v>577</v>
      </c>
      <c r="G6" s="47">
        <v>400</v>
      </c>
      <c r="H6" s="64"/>
      <c r="I6" s="45">
        <v>1</v>
      </c>
      <c r="J6" s="46" t="s">
        <v>575</v>
      </c>
      <c r="K6" s="47">
        <v>3300</v>
      </c>
      <c r="L6" s="64"/>
      <c r="M6" s="45">
        <v>3</v>
      </c>
      <c r="N6" s="46" t="s">
        <v>576</v>
      </c>
      <c r="O6" s="47">
        <v>250</v>
      </c>
      <c r="P6" s="64"/>
      <c r="Q6" s="45">
        <v>2</v>
      </c>
      <c r="R6" s="46" t="s">
        <v>577</v>
      </c>
      <c r="S6" s="47">
        <v>250</v>
      </c>
      <c r="T6" s="64"/>
      <c r="U6" s="45">
        <v>2</v>
      </c>
      <c r="V6" s="46" t="s">
        <v>577</v>
      </c>
      <c r="W6" s="47">
        <v>1950</v>
      </c>
      <c r="X6" s="64"/>
      <c r="AA6" s="25">
        <v>5521002</v>
      </c>
      <c r="AB6" s="25">
        <v>5522001</v>
      </c>
      <c r="AC6" s="25">
        <v>5523001</v>
      </c>
      <c r="AD6" s="25">
        <v>5524003</v>
      </c>
      <c r="AE6" s="25">
        <v>5525002</v>
      </c>
      <c r="AF6" s="25">
        <v>5526002</v>
      </c>
    </row>
    <row r="7" spans="1:32" ht="15" customHeight="1" x14ac:dyDescent="0.15">
      <c r="A7" s="48" t="s">
        <v>19</v>
      </c>
      <c r="B7" s="49" t="s">
        <v>20</v>
      </c>
      <c r="C7" s="50">
        <v>200</v>
      </c>
      <c r="D7" s="65"/>
      <c r="E7" s="48" t="s">
        <v>21</v>
      </c>
      <c r="F7" s="49" t="s">
        <v>20</v>
      </c>
      <c r="G7" s="50">
        <v>0</v>
      </c>
      <c r="H7" s="65"/>
      <c r="I7" s="48" t="s">
        <v>21</v>
      </c>
      <c r="J7" s="49" t="s">
        <v>20</v>
      </c>
      <c r="K7" s="50">
        <v>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5527102</v>
      </c>
      <c r="AB7" s="25">
        <v>5527201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58</v>
      </c>
      <c r="C8" s="47">
        <v>3950</v>
      </c>
      <c r="D8" s="64"/>
      <c r="E8" s="45">
        <v>4</v>
      </c>
      <c r="F8" s="46" t="s">
        <v>576</v>
      </c>
      <c r="G8" s="47">
        <v>250</v>
      </c>
      <c r="H8" s="64"/>
      <c r="I8" s="45">
        <v>82</v>
      </c>
      <c r="J8" s="46" t="s">
        <v>578</v>
      </c>
      <c r="K8" s="47">
        <v>3400</v>
      </c>
      <c r="L8" s="64"/>
      <c r="M8" s="45">
        <v>7</v>
      </c>
      <c r="N8" s="46" t="s">
        <v>575</v>
      </c>
      <c r="O8" s="47">
        <v>200</v>
      </c>
      <c r="P8" s="64"/>
      <c r="Q8" s="45">
        <v>3</v>
      </c>
      <c r="R8" s="46" t="s">
        <v>576</v>
      </c>
      <c r="S8" s="47">
        <v>300</v>
      </c>
      <c r="T8" s="64"/>
      <c r="U8" s="45">
        <v>3</v>
      </c>
      <c r="V8" s="46" t="s">
        <v>576</v>
      </c>
      <c r="W8" s="47">
        <v>1300</v>
      </c>
      <c r="X8" s="64"/>
      <c r="AA8" s="25">
        <v>5521003</v>
      </c>
      <c r="AB8" s="25">
        <v>5522080</v>
      </c>
      <c r="AC8" s="25">
        <v>5523002</v>
      </c>
      <c r="AD8" s="25">
        <v>5524006</v>
      </c>
      <c r="AE8" s="25">
        <v>5525003</v>
      </c>
      <c r="AF8" s="25">
        <v>5526003</v>
      </c>
    </row>
    <row r="9" spans="1:32" ht="15" customHeight="1" x14ac:dyDescent="0.15">
      <c r="A9" s="48" t="s">
        <v>19</v>
      </c>
      <c r="B9" s="49" t="s">
        <v>20</v>
      </c>
      <c r="C9" s="50">
        <v>300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5527103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82</v>
      </c>
      <c r="B10" s="46" t="s">
        <v>578</v>
      </c>
      <c r="C10" s="47">
        <v>3100</v>
      </c>
      <c r="D10" s="64"/>
      <c r="E10" s="45">
        <v>82</v>
      </c>
      <c r="F10" s="46" t="s">
        <v>578</v>
      </c>
      <c r="G10" s="47">
        <v>350</v>
      </c>
      <c r="H10" s="64"/>
      <c r="I10" s="45">
        <v>86</v>
      </c>
      <c r="J10" s="46" t="s">
        <v>579</v>
      </c>
      <c r="K10" s="47">
        <v>2350</v>
      </c>
      <c r="L10" s="64"/>
      <c r="M10" s="45">
        <v>82</v>
      </c>
      <c r="N10" s="46" t="s">
        <v>578</v>
      </c>
      <c r="O10" s="47">
        <v>450</v>
      </c>
      <c r="P10" s="64"/>
      <c r="Q10" s="45">
        <v>82</v>
      </c>
      <c r="R10" s="46" t="s">
        <v>578</v>
      </c>
      <c r="S10" s="47">
        <v>350</v>
      </c>
      <c r="T10" s="64"/>
      <c r="U10" s="45">
        <v>82</v>
      </c>
      <c r="V10" s="46" t="s">
        <v>578</v>
      </c>
      <c r="W10" s="47">
        <v>1800</v>
      </c>
      <c r="X10" s="64"/>
      <c r="AA10" s="25">
        <v>5521004</v>
      </c>
      <c r="AB10" s="25">
        <v>5522081</v>
      </c>
      <c r="AC10" s="25">
        <v>5523080</v>
      </c>
      <c r="AD10" s="25">
        <v>5524080</v>
      </c>
      <c r="AE10" s="25">
        <v>5525004</v>
      </c>
      <c r="AF10" s="25">
        <v>5526004</v>
      </c>
    </row>
    <row r="11" spans="1:32" ht="15" customHeight="1" x14ac:dyDescent="0.15">
      <c r="A11" s="48" t="s">
        <v>19</v>
      </c>
      <c r="B11" s="49" t="s">
        <v>20</v>
      </c>
      <c r="C11" s="50">
        <v>350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580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5527104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85</v>
      </c>
      <c r="B12" s="46" t="s">
        <v>579</v>
      </c>
      <c r="C12" s="47">
        <v>2800</v>
      </c>
      <c r="D12" s="64"/>
      <c r="E12" s="45">
        <v>86</v>
      </c>
      <c r="F12" s="46" t="s">
        <v>579</v>
      </c>
      <c r="G12" s="47">
        <v>300</v>
      </c>
      <c r="H12" s="64"/>
      <c r="I12" s="45">
        <v>88</v>
      </c>
      <c r="J12" s="46" t="s">
        <v>581</v>
      </c>
      <c r="K12" s="47">
        <v>6200</v>
      </c>
      <c r="L12" s="64"/>
      <c r="M12" s="45">
        <v>86</v>
      </c>
      <c r="N12" s="46" t="s">
        <v>579</v>
      </c>
      <c r="O12" s="47">
        <v>350</v>
      </c>
      <c r="P12" s="64"/>
      <c r="Q12" s="45">
        <v>86</v>
      </c>
      <c r="R12" s="46" t="s">
        <v>579</v>
      </c>
      <c r="S12" s="47">
        <v>350</v>
      </c>
      <c r="T12" s="64"/>
      <c r="U12" s="45">
        <v>86</v>
      </c>
      <c r="V12" s="46" t="s">
        <v>579</v>
      </c>
      <c r="W12" s="47">
        <v>2100</v>
      </c>
      <c r="X12" s="64"/>
      <c r="AA12" s="25">
        <v>5521080</v>
      </c>
      <c r="AB12" s="25">
        <v>5522082</v>
      </c>
      <c r="AC12" s="25">
        <v>5523081</v>
      </c>
      <c r="AD12" s="25">
        <v>5524081</v>
      </c>
      <c r="AE12" s="25">
        <v>5525080</v>
      </c>
      <c r="AF12" s="25">
        <v>5526080</v>
      </c>
    </row>
    <row r="13" spans="1:32" ht="15" customHeight="1" x14ac:dyDescent="0.15">
      <c r="A13" s="48" t="s">
        <v>19</v>
      </c>
      <c r="B13" s="49" t="s">
        <v>580</v>
      </c>
      <c r="C13" s="50">
        <v>200</v>
      </c>
      <c r="D13" s="65"/>
      <c r="E13" s="48" t="s">
        <v>21</v>
      </c>
      <c r="F13" s="49" t="s">
        <v>580</v>
      </c>
      <c r="G13" s="50">
        <v>0</v>
      </c>
      <c r="H13" s="65"/>
      <c r="I13" s="48" t="s">
        <v>21</v>
      </c>
      <c r="J13" s="49" t="s">
        <v>224</v>
      </c>
      <c r="K13" s="50">
        <v>0</v>
      </c>
      <c r="L13" s="65"/>
      <c r="M13" s="48" t="s">
        <v>21</v>
      </c>
      <c r="N13" s="49" t="s">
        <v>580</v>
      </c>
      <c r="O13" s="50">
        <v>0</v>
      </c>
      <c r="P13" s="65"/>
      <c r="Q13" s="48" t="s">
        <v>21</v>
      </c>
      <c r="R13" s="49" t="s">
        <v>580</v>
      </c>
      <c r="S13" s="50">
        <v>0</v>
      </c>
      <c r="T13" s="65"/>
      <c r="U13" s="48" t="s">
        <v>21</v>
      </c>
      <c r="V13" s="49" t="s">
        <v>580</v>
      </c>
      <c r="W13" s="50">
        <v>0</v>
      </c>
      <c r="X13" s="65"/>
      <c r="AA13" s="25">
        <v>5527180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88</v>
      </c>
      <c r="B14" s="46" t="s">
        <v>581</v>
      </c>
      <c r="C14" s="47">
        <v>7250</v>
      </c>
      <c r="D14" s="64"/>
      <c r="E14" s="45">
        <v>88</v>
      </c>
      <c r="F14" s="46" t="s">
        <v>581</v>
      </c>
      <c r="G14" s="47">
        <v>700</v>
      </c>
      <c r="H14" s="64"/>
      <c r="I14" s="45">
        <v>0</v>
      </c>
      <c r="J14" s="46" t="s">
        <v>20</v>
      </c>
      <c r="K14" s="47">
        <v>0</v>
      </c>
      <c r="L14" s="64"/>
      <c r="M14" s="45">
        <v>88</v>
      </c>
      <c r="N14" s="46" t="s">
        <v>581</v>
      </c>
      <c r="O14" s="47">
        <v>850</v>
      </c>
      <c r="P14" s="64"/>
      <c r="Q14" s="45">
        <v>88</v>
      </c>
      <c r="R14" s="46" t="s">
        <v>581</v>
      </c>
      <c r="S14" s="47">
        <v>600</v>
      </c>
      <c r="T14" s="64"/>
      <c r="U14" s="45">
        <v>88</v>
      </c>
      <c r="V14" s="46" t="s">
        <v>581</v>
      </c>
      <c r="W14" s="47">
        <v>4900</v>
      </c>
      <c r="X14" s="64"/>
      <c r="AA14" s="25">
        <v>5521081</v>
      </c>
      <c r="AB14" s="25">
        <v>5522084</v>
      </c>
      <c r="AC14" s="25">
        <v>5523082</v>
      </c>
      <c r="AD14" s="25">
        <v>5524082</v>
      </c>
      <c r="AE14" s="25">
        <v>5525081</v>
      </c>
      <c r="AF14" s="25">
        <v>5526081</v>
      </c>
    </row>
    <row r="15" spans="1:32" ht="15" customHeight="1" x14ac:dyDescent="0.15">
      <c r="A15" s="48" t="s">
        <v>19</v>
      </c>
      <c r="B15" s="49" t="s">
        <v>224</v>
      </c>
      <c r="C15" s="50">
        <v>700</v>
      </c>
      <c r="D15" s="65"/>
      <c r="E15" s="48" t="s">
        <v>21</v>
      </c>
      <c r="F15" s="49" t="s">
        <v>224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224</v>
      </c>
      <c r="O15" s="50">
        <v>0</v>
      </c>
      <c r="P15" s="65"/>
      <c r="Q15" s="48" t="s">
        <v>21</v>
      </c>
      <c r="R15" s="49" t="s">
        <v>224</v>
      </c>
      <c r="S15" s="50">
        <v>0</v>
      </c>
      <c r="T15" s="65"/>
      <c r="U15" s="48" t="s">
        <v>21</v>
      </c>
      <c r="V15" s="49" t="s">
        <v>224</v>
      </c>
      <c r="W15" s="50">
        <v>0</v>
      </c>
      <c r="X15" s="65"/>
      <c r="AA15" s="25">
        <v>5527181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5521082</v>
      </c>
      <c r="AB16" s="25">
        <v>5522086</v>
      </c>
      <c r="AC16" s="25">
        <v>5523084</v>
      </c>
      <c r="AD16" s="25">
        <v>5524084</v>
      </c>
      <c r="AE16" s="25">
        <v>5525082</v>
      </c>
      <c r="AF16" s="25">
        <v>5526082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5527182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  <c r="AA18" s="25">
        <v>5521084</v>
      </c>
      <c r="AB18" s="25">
        <v>5522088</v>
      </c>
      <c r="AC18" s="25">
        <v>5523086</v>
      </c>
      <c r="AD18" s="25">
        <v>5524086</v>
      </c>
      <c r="AE18" s="25">
        <v>5525084</v>
      </c>
      <c r="AF18" s="25">
        <v>5526084</v>
      </c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  <c r="AA19" s="25">
        <v>5527184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  <c r="AA20" s="25">
        <v>5521085</v>
      </c>
      <c r="AB20" s="25">
        <v>0</v>
      </c>
      <c r="AC20" s="25">
        <v>5523088</v>
      </c>
      <c r="AD20" s="25">
        <v>5524088</v>
      </c>
      <c r="AE20" s="25">
        <v>5525086</v>
      </c>
      <c r="AF20" s="25">
        <v>5526086</v>
      </c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  <c r="AA21" s="25">
        <v>5527185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  <c r="AA22" s="25">
        <v>5521088</v>
      </c>
      <c r="AB22" s="25">
        <v>0</v>
      </c>
      <c r="AC22" s="25">
        <v>0</v>
      </c>
      <c r="AD22" s="25">
        <v>0</v>
      </c>
      <c r="AE22" s="25">
        <v>5525088</v>
      </c>
      <c r="AF22" s="25">
        <v>5526088</v>
      </c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  <c r="AA23" s="25">
        <v>5527188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21900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2000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15250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2100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1850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12050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1750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56900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485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9" priority="11">
      <formula>D6&lt;C6</formula>
    </cfRule>
    <cfRule type="expression" dxfId="58" priority="12">
      <formula>D6&gt;C6</formula>
    </cfRule>
  </conditionalFormatting>
  <conditionalFormatting sqref="H6:H41">
    <cfRule type="expression" dxfId="57" priority="9">
      <formula>H6&lt;G6</formula>
    </cfRule>
    <cfRule type="expression" dxfId="56" priority="10">
      <formula>H6&gt;G6</formula>
    </cfRule>
  </conditionalFormatting>
  <conditionalFormatting sqref="L6:L41">
    <cfRule type="expression" dxfId="55" priority="7">
      <formula>L6&lt;K6</formula>
    </cfRule>
    <cfRule type="expression" dxfId="54" priority="8">
      <formula>L6&gt;K6</formula>
    </cfRule>
  </conditionalFormatting>
  <conditionalFormatting sqref="P6:P41">
    <cfRule type="expression" dxfId="53" priority="5">
      <formula>P6&lt;O6</formula>
    </cfRule>
    <cfRule type="expression" dxfId="52" priority="6">
      <formula>P6&gt;O6</formula>
    </cfRule>
  </conditionalFormatting>
  <conditionalFormatting sqref="T6:T41">
    <cfRule type="expression" dxfId="51" priority="3">
      <formula>T6&lt;S6</formula>
    </cfRule>
    <cfRule type="expression" dxfId="50" priority="4">
      <formula>T6&gt;S6</formula>
    </cfRule>
  </conditionalFormatting>
  <conditionalFormatting sqref="X6:X41">
    <cfRule type="expression" dxfId="49" priority="1">
      <formula>X6&lt;W6</formula>
    </cfRule>
    <cfRule type="expression" dxfId="4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7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582</v>
      </c>
      <c r="C4" s="36" t="s">
        <v>583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582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584</v>
      </c>
      <c r="C6" s="47">
        <v>2100</v>
      </c>
      <c r="D6" s="64"/>
      <c r="E6" s="45">
        <v>1</v>
      </c>
      <c r="F6" s="46" t="s">
        <v>585</v>
      </c>
      <c r="G6" s="47">
        <v>150</v>
      </c>
      <c r="H6" s="64"/>
      <c r="I6" s="45">
        <v>1</v>
      </c>
      <c r="J6" s="46" t="s">
        <v>584</v>
      </c>
      <c r="K6" s="47">
        <v>2650</v>
      </c>
      <c r="L6" s="64"/>
      <c r="M6" s="45">
        <v>3</v>
      </c>
      <c r="N6" s="46" t="s">
        <v>586</v>
      </c>
      <c r="O6" s="47">
        <v>1000</v>
      </c>
      <c r="P6" s="64"/>
      <c r="Q6" s="45">
        <v>1</v>
      </c>
      <c r="R6" s="46" t="s">
        <v>587</v>
      </c>
      <c r="S6" s="47">
        <v>150</v>
      </c>
      <c r="T6" s="64"/>
      <c r="U6" s="45">
        <v>1</v>
      </c>
      <c r="V6" s="46" t="s">
        <v>587</v>
      </c>
      <c r="W6" s="47">
        <v>800</v>
      </c>
      <c r="X6" s="64"/>
      <c r="AA6" s="25">
        <v>5531001</v>
      </c>
      <c r="AB6" s="25">
        <v>5532001</v>
      </c>
      <c r="AC6" s="25">
        <v>5533001</v>
      </c>
      <c r="AD6" s="25">
        <v>5534003</v>
      </c>
      <c r="AE6" s="25">
        <v>5535001</v>
      </c>
      <c r="AF6" s="25">
        <v>5536001</v>
      </c>
    </row>
    <row r="7" spans="1:32" ht="15" customHeight="1" x14ac:dyDescent="0.15">
      <c r="A7" s="48" t="s">
        <v>19</v>
      </c>
      <c r="B7" s="49" t="s">
        <v>20</v>
      </c>
      <c r="C7" s="50">
        <v>250</v>
      </c>
      <c r="D7" s="65"/>
      <c r="E7" s="48" t="s">
        <v>21</v>
      </c>
      <c r="F7" s="49" t="s">
        <v>588</v>
      </c>
      <c r="G7" s="50">
        <v>0</v>
      </c>
      <c r="H7" s="65"/>
      <c r="I7" s="48" t="s">
        <v>19</v>
      </c>
      <c r="J7" s="49" t="s">
        <v>20</v>
      </c>
      <c r="K7" s="50">
        <v>200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589</v>
      </c>
      <c r="S7" s="50">
        <v>0</v>
      </c>
      <c r="T7" s="65"/>
      <c r="U7" s="48" t="s">
        <v>21</v>
      </c>
      <c r="V7" s="49" t="s">
        <v>589</v>
      </c>
      <c r="W7" s="50">
        <v>0</v>
      </c>
      <c r="X7" s="65"/>
      <c r="AA7" s="25">
        <v>5537101</v>
      </c>
      <c r="AB7" s="25">
        <v>0</v>
      </c>
      <c r="AC7" s="25">
        <v>5537301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586</v>
      </c>
      <c r="C8" s="47">
        <v>1450</v>
      </c>
      <c r="D8" s="64"/>
      <c r="E8" s="45">
        <v>4</v>
      </c>
      <c r="F8" s="46" t="s">
        <v>590</v>
      </c>
      <c r="G8" s="47">
        <v>200</v>
      </c>
      <c r="H8" s="64"/>
      <c r="I8" s="45">
        <v>3</v>
      </c>
      <c r="J8" s="46" t="s">
        <v>591</v>
      </c>
      <c r="K8" s="47">
        <v>2600</v>
      </c>
      <c r="L8" s="64"/>
      <c r="M8" s="45">
        <v>0</v>
      </c>
      <c r="N8" s="46" t="s">
        <v>20</v>
      </c>
      <c r="O8" s="47">
        <v>0</v>
      </c>
      <c r="P8" s="64"/>
      <c r="Q8" s="45">
        <v>3</v>
      </c>
      <c r="R8" s="46" t="s">
        <v>592</v>
      </c>
      <c r="S8" s="47">
        <v>100</v>
      </c>
      <c r="T8" s="64"/>
      <c r="U8" s="45">
        <v>3</v>
      </c>
      <c r="V8" s="46" t="s">
        <v>585</v>
      </c>
      <c r="W8" s="47">
        <v>450</v>
      </c>
      <c r="X8" s="64"/>
      <c r="AA8" s="25">
        <v>5531003</v>
      </c>
      <c r="AB8" s="25">
        <v>5532004</v>
      </c>
      <c r="AC8" s="25">
        <v>5533003</v>
      </c>
      <c r="AD8" s="25">
        <v>5534080</v>
      </c>
      <c r="AE8" s="25">
        <v>5535003</v>
      </c>
      <c r="AF8" s="25">
        <v>5536003</v>
      </c>
    </row>
    <row r="9" spans="1:32" ht="15" customHeight="1" x14ac:dyDescent="0.15">
      <c r="A9" s="48" t="s">
        <v>19</v>
      </c>
      <c r="B9" s="49" t="s">
        <v>37</v>
      </c>
      <c r="C9" s="50">
        <v>200</v>
      </c>
      <c r="D9" s="65"/>
      <c r="E9" s="48" t="s">
        <v>21</v>
      </c>
      <c r="F9" s="49" t="s">
        <v>593</v>
      </c>
      <c r="G9" s="50">
        <v>0</v>
      </c>
      <c r="H9" s="65"/>
      <c r="I9" s="48" t="s">
        <v>19</v>
      </c>
      <c r="J9" s="49" t="s">
        <v>20</v>
      </c>
      <c r="K9" s="50">
        <v>100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594</v>
      </c>
      <c r="S9" s="50">
        <v>0</v>
      </c>
      <c r="T9" s="65"/>
      <c r="U9" s="48" t="s">
        <v>21</v>
      </c>
      <c r="V9" s="49" t="s">
        <v>588</v>
      </c>
      <c r="W9" s="50">
        <v>0</v>
      </c>
      <c r="X9" s="65"/>
      <c r="AA9" s="25">
        <v>5537103</v>
      </c>
      <c r="AB9" s="25">
        <v>0</v>
      </c>
      <c r="AC9" s="25">
        <v>5537303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586</v>
      </c>
      <c r="C10" s="47">
        <v>4200</v>
      </c>
      <c r="D10" s="64"/>
      <c r="E10" s="45">
        <v>7</v>
      </c>
      <c r="F10" s="46" t="s">
        <v>59</v>
      </c>
      <c r="G10" s="47">
        <v>150</v>
      </c>
      <c r="H10" s="64"/>
      <c r="I10" s="45">
        <v>6</v>
      </c>
      <c r="J10" s="46" t="s">
        <v>586</v>
      </c>
      <c r="K10" s="47">
        <v>2350</v>
      </c>
      <c r="L10" s="64"/>
      <c r="M10" s="45">
        <v>0</v>
      </c>
      <c r="N10" s="46" t="s">
        <v>20</v>
      </c>
      <c r="O10" s="47">
        <v>0</v>
      </c>
      <c r="P10" s="64"/>
      <c r="Q10" s="45">
        <v>4</v>
      </c>
      <c r="R10" s="46" t="s">
        <v>592</v>
      </c>
      <c r="S10" s="47">
        <v>350</v>
      </c>
      <c r="T10" s="64"/>
      <c r="U10" s="45">
        <v>4</v>
      </c>
      <c r="V10" s="46" t="s">
        <v>592</v>
      </c>
      <c r="W10" s="47">
        <v>750</v>
      </c>
      <c r="X10" s="64"/>
      <c r="AA10" s="25">
        <v>5531004</v>
      </c>
      <c r="AB10" s="25">
        <v>5532006</v>
      </c>
      <c r="AC10" s="25">
        <v>5533006</v>
      </c>
      <c r="AD10" s="25">
        <v>0</v>
      </c>
      <c r="AE10" s="25">
        <v>5535004</v>
      </c>
      <c r="AF10" s="25">
        <v>5536004</v>
      </c>
    </row>
    <row r="11" spans="1:32" ht="15" customHeight="1" x14ac:dyDescent="0.15">
      <c r="A11" s="48" t="s">
        <v>19</v>
      </c>
      <c r="B11" s="49" t="s">
        <v>595</v>
      </c>
      <c r="C11" s="50">
        <v>300</v>
      </c>
      <c r="D11" s="65"/>
      <c r="E11" s="48" t="s">
        <v>21</v>
      </c>
      <c r="F11" s="49" t="s">
        <v>589</v>
      </c>
      <c r="G11" s="50">
        <v>0</v>
      </c>
      <c r="H11" s="65"/>
      <c r="I11" s="48" t="s">
        <v>19</v>
      </c>
      <c r="J11" s="49" t="s">
        <v>596</v>
      </c>
      <c r="K11" s="50">
        <v>100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597</v>
      </c>
      <c r="S11" s="50">
        <v>0</v>
      </c>
      <c r="T11" s="65"/>
      <c r="U11" s="48" t="s">
        <v>21</v>
      </c>
      <c r="V11" s="49" t="s">
        <v>594</v>
      </c>
      <c r="W11" s="50">
        <v>0</v>
      </c>
      <c r="X11" s="65"/>
      <c r="AA11" s="25">
        <v>5537104</v>
      </c>
      <c r="AB11" s="25">
        <v>0</v>
      </c>
      <c r="AC11" s="25">
        <v>5537306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0</v>
      </c>
      <c r="F12" s="46" t="s">
        <v>20</v>
      </c>
      <c r="G12" s="47">
        <v>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0</v>
      </c>
      <c r="R12" s="46" t="s">
        <v>20</v>
      </c>
      <c r="S12" s="47">
        <v>0</v>
      </c>
      <c r="T12" s="64"/>
      <c r="U12" s="45">
        <v>6</v>
      </c>
      <c r="V12" s="46" t="s">
        <v>590</v>
      </c>
      <c r="W12" s="47">
        <v>1100</v>
      </c>
      <c r="X12" s="64"/>
      <c r="AA12" s="25">
        <v>5531080</v>
      </c>
      <c r="AB12" s="25">
        <v>5532080</v>
      </c>
      <c r="AC12" s="25">
        <v>5533080</v>
      </c>
      <c r="AD12" s="25">
        <v>0</v>
      </c>
      <c r="AE12" s="25">
        <v>5535080</v>
      </c>
      <c r="AF12" s="25">
        <v>5536006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593</v>
      </c>
      <c r="W13" s="50">
        <v>0</v>
      </c>
      <c r="X13" s="65"/>
      <c r="AA13" s="25">
        <v>5537180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7</v>
      </c>
      <c r="V14" s="46" t="s">
        <v>592</v>
      </c>
      <c r="W14" s="47">
        <v>200</v>
      </c>
      <c r="X14" s="64"/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5536007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597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5536080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7750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500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7600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1000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600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3300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750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400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21900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265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7" priority="11">
      <formula>D6&lt;C6</formula>
    </cfRule>
    <cfRule type="expression" dxfId="46" priority="12">
      <formula>D6&gt;C6</formula>
    </cfRule>
  </conditionalFormatting>
  <conditionalFormatting sqref="H6:H41">
    <cfRule type="expression" dxfId="45" priority="9">
      <formula>H6&lt;G6</formula>
    </cfRule>
    <cfRule type="expression" dxfId="44" priority="10">
      <formula>H6&gt;G6</formula>
    </cfRule>
  </conditionalFormatting>
  <conditionalFormatting sqref="L6:L41">
    <cfRule type="expression" dxfId="43" priority="7">
      <formula>L6&lt;K6</formula>
    </cfRule>
    <cfRule type="expression" dxfId="42" priority="8">
      <formula>L6&gt;K6</formula>
    </cfRule>
  </conditionalFormatting>
  <conditionalFormatting sqref="P6:P41">
    <cfRule type="expression" dxfId="41" priority="5">
      <formula>P6&lt;O6</formula>
    </cfRule>
    <cfRule type="expression" dxfId="40" priority="6">
      <formula>P6&gt;O6</formula>
    </cfRule>
  </conditionalFormatting>
  <conditionalFormatting sqref="T6:T41">
    <cfRule type="expression" dxfId="39" priority="3">
      <formula>T6&lt;S6</formula>
    </cfRule>
    <cfRule type="expression" dxfId="38" priority="4">
      <formula>T6&gt;S6</formula>
    </cfRule>
  </conditionalFormatting>
  <conditionalFormatting sqref="X6:X41">
    <cfRule type="expression" dxfId="37" priority="1">
      <formula>X6&lt;W6</formula>
    </cfRule>
    <cfRule type="expression" dxfId="3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48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598</v>
      </c>
      <c r="C4" s="36" t="s">
        <v>599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598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600</v>
      </c>
      <c r="C6" s="47">
        <v>2150</v>
      </c>
      <c r="D6" s="64"/>
      <c r="E6" s="45">
        <v>2</v>
      </c>
      <c r="F6" s="46" t="s">
        <v>604</v>
      </c>
      <c r="G6" s="47">
        <v>150</v>
      </c>
      <c r="H6" s="64"/>
      <c r="I6" s="45">
        <v>1</v>
      </c>
      <c r="J6" s="46" t="s">
        <v>601</v>
      </c>
      <c r="K6" s="47">
        <v>4800</v>
      </c>
      <c r="L6" s="64"/>
      <c r="M6" s="45">
        <v>1</v>
      </c>
      <c r="N6" s="46" t="s">
        <v>602</v>
      </c>
      <c r="O6" s="47">
        <v>800</v>
      </c>
      <c r="P6" s="64"/>
      <c r="Q6" s="45">
        <v>1</v>
      </c>
      <c r="R6" s="46" t="s">
        <v>603</v>
      </c>
      <c r="S6" s="47">
        <v>200</v>
      </c>
      <c r="T6" s="64"/>
      <c r="U6" s="45">
        <v>1</v>
      </c>
      <c r="V6" s="46" t="s">
        <v>604</v>
      </c>
      <c r="W6" s="47">
        <v>200</v>
      </c>
      <c r="X6" s="64"/>
      <c r="AA6" s="25">
        <v>5541001</v>
      </c>
      <c r="AB6" s="25">
        <v>5542001</v>
      </c>
      <c r="AC6" s="25">
        <v>5543001</v>
      </c>
      <c r="AD6" s="25">
        <v>5544001</v>
      </c>
      <c r="AE6" s="25">
        <v>5545001</v>
      </c>
      <c r="AF6" s="25">
        <v>5546001</v>
      </c>
    </row>
    <row r="7" spans="1:32" ht="15" customHeight="1" x14ac:dyDescent="0.15">
      <c r="A7" s="48" t="s">
        <v>19</v>
      </c>
      <c r="B7" s="49" t="s">
        <v>20</v>
      </c>
      <c r="C7" s="50">
        <v>250</v>
      </c>
      <c r="D7" s="65"/>
      <c r="E7" s="48" t="s">
        <v>21</v>
      </c>
      <c r="F7" s="49" t="s">
        <v>600</v>
      </c>
      <c r="G7" s="50">
        <v>0</v>
      </c>
      <c r="H7" s="65"/>
      <c r="I7" s="48" t="s">
        <v>19</v>
      </c>
      <c r="J7" s="49" t="s">
        <v>20</v>
      </c>
      <c r="K7" s="50">
        <v>100</v>
      </c>
      <c r="L7" s="65"/>
      <c r="M7" s="48" t="s">
        <v>21</v>
      </c>
      <c r="N7" s="49" t="s">
        <v>605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600</v>
      </c>
      <c r="W7" s="50">
        <v>0</v>
      </c>
      <c r="X7" s="65"/>
      <c r="AA7" s="25">
        <v>5547101</v>
      </c>
      <c r="AB7" s="25">
        <v>5547201</v>
      </c>
      <c r="AC7" s="25">
        <v>5547301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606</v>
      </c>
      <c r="C8" s="47">
        <v>2850</v>
      </c>
      <c r="D8" s="64"/>
      <c r="E8" s="45">
        <v>3</v>
      </c>
      <c r="F8" s="46" t="s">
        <v>611</v>
      </c>
      <c r="G8" s="47">
        <v>200</v>
      </c>
      <c r="H8" s="64"/>
      <c r="I8" s="45">
        <v>2</v>
      </c>
      <c r="J8" s="46" t="s">
        <v>607</v>
      </c>
      <c r="K8" s="47">
        <v>3750</v>
      </c>
      <c r="L8" s="64"/>
      <c r="M8" s="45">
        <v>2</v>
      </c>
      <c r="N8" s="46" t="s">
        <v>608</v>
      </c>
      <c r="O8" s="47">
        <v>850</v>
      </c>
      <c r="P8" s="64"/>
      <c r="Q8" s="45">
        <v>2</v>
      </c>
      <c r="R8" s="46" t="s">
        <v>604</v>
      </c>
      <c r="S8" s="47">
        <v>250</v>
      </c>
      <c r="T8" s="64"/>
      <c r="U8" s="45">
        <v>3</v>
      </c>
      <c r="V8" s="46" t="s">
        <v>615</v>
      </c>
      <c r="W8" s="47">
        <v>50</v>
      </c>
      <c r="X8" s="64"/>
      <c r="AA8" s="25">
        <v>5541002</v>
      </c>
      <c r="AB8" s="25">
        <v>5542002</v>
      </c>
      <c r="AC8" s="25">
        <v>5543002</v>
      </c>
      <c r="AD8" s="25">
        <v>5544002</v>
      </c>
      <c r="AE8" s="25">
        <v>5545002</v>
      </c>
      <c r="AF8" s="25">
        <v>5546002</v>
      </c>
    </row>
    <row r="9" spans="1:32" ht="15" customHeight="1" x14ac:dyDescent="0.15">
      <c r="A9" s="48" t="s">
        <v>19</v>
      </c>
      <c r="B9" s="49" t="s">
        <v>609</v>
      </c>
      <c r="C9" s="50">
        <v>200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600</v>
      </c>
      <c r="S9" s="50">
        <v>0</v>
      </c>
      <c r="T9" s="65"/>
      <c r="U9" s="48" t="s">
        <v>21</v>
      </c>
      <c r="V9" s="49" t="s">
        <v>38</v>
      </c>
      <c r="W9" s="50">
        <v>0</v>
      </c>
      <c r="X9" s="65"/>
      <c r="AA9" s="25">
        <v>5547102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610</v>
      </c>
      <c r="C10" s="47">
        <v>1400</v>
      </c>
      <c r="D10" s="64"/>
      <c r="E10" s="45">
        <v>4</v>
      </c>
      <c r="F10" s="46" t="s">
        <v>614</v>
      </c>
      <c r="G10" s="47">
        <v>100</v>
      </c>
      <c r="H10" s="64"/>
      <c r="I10" s="45">
        <v>3</v>
      </c>
      <c r="J10" s="46" t="s">
        <v>612</v>
      </c>
      <c r="K10" s="47">
        <v>2500</v>
      </c>
      <c r="L10" s="64"/>
      <c r="M10" s="45">
        <v>3</v>
      </c>
      <c r="N10" s="46" t="s">
        <v>613</v>
      </c>
      <c r="O10" s="47">
        <v>600</v>
      </c>
      <c r="P10" s="64"/>
      <c r="Q10" s="45">
        <v>5</v>
      </c>
      <c r="R10" s="46" t="s">
        <v>614</v>
      </c>
      <c r="S10" s="47">
        <v>100</v>
      </c>
      <c r="T10" s="64"/>
      <c r="U10" s="45">
        <v>4</v>
      </c>
      <c r="V10" s="46" t="s">
        <v>611</v>
      </c>
      <c r="W10" s="47">
        <v>100</v>
      </c>
      <c r="X10" s="64"/>
      <c r="AA10" s="25">
        <v>5541004</v>
      </c>
      <c r="AB10" s="25">
        <v>5542003</v>
      </c>
      <c r="AC10" s="25">
        <v>5543003</v>
      </c>
      <c r="AD10" s="25">
        <v>5544003</v>
      </c>
      <c r="AE10" s="25">
        <v>5545005</v>
      </c>
      <c r="AF10" s="25">
        <v>5546003</v>
      </c>
    </row>
    <row r="11" spans="1:32" ht="15" customHeight="1" x14ac:dyDescent="0.15">
      <c r="A11" s="48" t="s">
        <v>19</v>
      </c>
      <c r="B11" s="49" t="s">
        <v>20</v>
      </c>
      <c r="C11" s="50">
        <v>150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20</v>
      </c>
      <c r="K11" s="50">
        <v>300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5547104</v>
      </c>
      <c r="AB11" s="25">
        <v>0</v>
      </c>
      <c r="AC11" s="25">
        <v>5547303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5</v>
      </c>
      <c r="B12" s="46" t="s">
        <v>614</v>
      </c>
      <c r="C12" s="47">
        <v>450</v>
      </c>
      <c r="D12" s="64"/>
      <c r="E12" s="45">
        <v>5</v>
      </c>
      <c r="F12" s="46" t="s">
        <v>614</v>
      </c>
      <c r="G12" s="47">
        <v>100</v>
      </c>
      <c r="H12" s="64"/>
      <c r="I12" s="45">
        <v>4</v>
      </c>
      <c r="J12" s="46" t="s">
        <v>614</v>
      </c>
      <c r="K12" s="47">
        <v>1300</v>
      </c>
      <c r="L12" s="64"/>
      <c r="M12" s="45">
        <v>4</v>
      </c>
      <c r="N12" s="46" t="s">
        <v>604</v>
      </c>
      <c r="O12" s="47">
        <v>50</v>
      </c>
      <c r="P12" s="64"/>
      <c r="Q12" s="45">
        <v>6</v>
      </c>
      <c r="R12" s="46" t="s">
        <v>614</v>
      </c>
      <c r="S12" s="47">
        <v>50</v>
      </c>
      <c r="T12" s="64"/>
      <c r="U12" s="45">
        <v>5</v>
      </c>
      <c r="V12" s="46" t="s">
        <v>614</v>
      </c>
      <c r="W12" s="47">
        <v>50</v>
      </c>
      <c r="X12" s="64"/>
      <c r="AA12" s="25">
        <v>5541005</v>
      </c>
      <c r="AB12" s="25">
        <v>5542004</v>
      </c>
      <c r="AC12" s="25">
        <v>5543004</v>
      </c>
      <c r="AD12" s="25">
        <v>5544004</v>
      </c>
      <c r="AE12" s="25">
        <v>5545006</v>
      </c>
      <c r="AF12" s="25">
        <v>5546004</v>
      </c>
    </row>
    <row r="13" spans="1:32" ht="15" customHeight="1" x14ac:dyDescent="0.15">
      <c r="A13" s="48" t="s">
        <v>19</v>
      </c>
      <c r="B13" s="49" t="s">
        <v>616</v>
      </c>
      <c r="C13" s="50">
        <v>650</v>
      </c>
      <c r="D13" s="65"/>
      <c r="E13" s="48" t="s">
        <v>21</v>
      </c>
      <c r="F13" s="49" t="s">
        <v>37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600</v>
      </c>
      <c r="O13" s="50">
        <v>0</v>
      </c>
      <c r="P13" s="65"/>
      <c r="Q13" s="48" t="s">
        <v>21</v>
      </c>
      <c r="R13" s="49" t="s">
        <v>37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5547105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6</v>
      </c>
      <c r="B14" s="46" t="s">
        <v>614</v>
      </c>
      <c r="C14" s="47">
        <v>250</v>
      </c>
      <c r="D14" s="64"/>
      <c r="E14" s="45">
        <v>6</v>
      </c>
      <c r="F14" s="46" t="s">
        <v>618</v>
      </c>
      <c r="G14" s="47">
        <v>100</v>
      </c>
      <c r="H14" s="64"/>
      <c r="I14" s="45">
        <v>5</v>
      </c>
      <c r="J14" s="46" t="s">
        <v>614</v>
      </c>
      <c r="K14" s="47">
        <v>550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6</v>
      </c>
      <c r="V14" s="46" t="s">
        <v>614</v>
      </c>
      <c r="W14" s="47">
        <v>50</v>
      </c>
      <c r="X14" s="64"/>
      <c r="AA14" s="25">
        <v>5541006</v>
      </c>
      <c r="AB14" s="25">
        <v>5542005</v>
      </c>
      <c r="AC14" s="25">
        <v>5543005</v>
      </c>
      <c r="AD14" s="25">
        <v>0</v>
      </c>
      <c r="AE14" s="25">
        <v>0</v>
      </c>
      <c r="AF14" s="25">
        <v>5546005</v>
      </c>
    </row>
    <row r="15" spans="1:32" ht="15" customHeight="1" x14ac:dyDescent="0.15">
      <c r="A15" s="48" t="s">
        <v>19</v>
      </c>
      <c r="B15" s="49" t="s">
        <v>617</v>
      </c>
      <c r="C15" s="50">
        <v>600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37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37</v>
      </c>
      <c r="W15" s="50">
        <v>0</v>
      </c>
      <c r="X15" s="65"/>
      <c r="AA15" s="25">
        <v>5547106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7</v>
      </c>
      <c r="B16" s="46" t="s">
        <v>618</v>
      </c>
      <c r="C16" s="47">
        <v>200</v>
      </c>
      <c r="D16" s="64"/>
      <c r="E16" s="45">
        <v>7</v>
      </c>
      <c r="F16" s="46" t="s">
        <v>603</v>
      </c>
      <c r="G16" s="47">
        <v>200</v>
      </c>
      <c r="H16" s="64"/>
      <c r="I16" s="45">
        <v>6</v>
      </c>
      <c r="J16" s="46" t="s">
        <v>618</v>
      </c>
      <c r="K16" s="47">
        <v>450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7</v>
      </c>
      <c r="V16" s="46" t="s">
        <v>618</v>
      </c>
      <c r="W16" s="47">
        <v>50</v>
      </c>
      <c r="X16" s="64"/>
      <c r="AA16" s="25">
        <v>5541007</v>
      </c>
      <c r="AB16" s="25">
        <v>5542006</v>
      </c>
      <c r="AC16" s="25">
        <v>5543006</v>
      </c>
      <c r="AD16" s="25">
        <v>0</v>
      </c>
      <c r="AE16" s="25">
        <v>0</v>
      </c>
      <c r="AF16" s="25">
        <v>5546006</v>
      </c>
    </row>
    <row r="17" spans="1:32" ht="15" customHeight="1" x14ac:dyDescent="0.15">
      <c r="A17" s="48" t="s">
        <v>19</v>
      </c>
      <c r="B17" s="49" t="s">
        <v>619</v>
      </c>
      <c r="C17" s="50">
        <v>250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5547107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8</v>
      </c>
      <c r="V18" s="46" t="s">
        <v>603</v>
      </c>
      <c r="W18" s="47">
        <v>550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5546007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5546008</v>
      </c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7300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850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13350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2300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600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1050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2100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400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27950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28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5" priority="11">
      <formula>D6&lt;C6</formula>
    </cfRule>
    <cfRule type="expression" dxfId="34" priority="12">
      <formula>D6&gt;C6</formula>
    </cfRule>
  </conditionalFormatting>
  <conditionalFormatting sqref="H6:H41">
    <cfRule type="expression" dxfId="33" priority="9">
      <formula>H6&lt;G6</formula>
    </cfRule>
    <cfRule type="expression" dxfId="32" priority="10">
      <formula>H6&gt;G6</formula>
    </cfRule>
  </conditionalFormatting>
  <conditionalFormatting sqref="L6:L41">
    <cfRule type="expression" dxfId="31" priority="7">
      <formula>L6&lt;K6</formula>
    </cfRule>
    <cfRule type="expression" dxfId="30" priority="8">
      <formula>L6&gt;K6</formula>
    </cfRule>
  </conditionalFormatting>
  <conditionalFormatting sqref="P6:P41">
    <cfRule type="expression" dxfId="29" priority="5">
      <formula>P6&lt;O6</formula>
    </cfRule>
    <cfRule type="expression" dxfId="28" priority="6">
      <formula>P6&gt;O6</formula>
    </cfRule>
  </conditionalFormatting>
  <conditionalFormatting sqref="T6:T41">
    <cfRule type="expression" dxfId="27" priority="3">
      <formula>T6&lt;S6</formula>
    </cfRule>
    <cfRule type="expression" dxfId="26" priority="4">
      <formula>T6&gt;S6</formula>
    </cfRule>
  </conditionalFormatting>
  <conditionalFormatting sqref="X6:X41">
    <cfRule type="expression" dxfId="25" priority="1">
      <formula>X6&lt;W6</formula>
    </cfRule>
    <cfRule type="expression" dxfId="2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49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620</v>
      </c>
      <c r="C4" s="36" t="s">
        <v>621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620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622</v>
      </c>
      <c r="C6" s="47">
        <v>2350</v>
      </c>
      <c r="D6" s="64"/>
      <c r="E6" s="45">
        <v>2</v>
      </c>
      <c r="F6" s="46" t="s">
        <v>623</v>
      </c>
      <c r="G6" s="47">
        <v>250</v>
      </c>
      <c r="H6" s="64"/>
      <c r="I6" s="45">
        <v>1</v>
      </c>
      <c r="J6" s="46" t="s">
        <v>624</v>
      </c>
      <c r="K6" s="47">
        <v>1800</v>
      </c>
      <c r="L6" s="64"/>
      <c r="M6" s="45">
        <v>0</v>
      </c>
      <c r="N6" s="46" t="s">
        <v>20</v>
      </c>
      <c r="O6" s="47">
        <v>0</v>
      </c>
      <c r="P6" s="64"/>
      <c r="Q6" s="45">
        <v>1</v>
      </c>
      <c r="R6" s="46" t="s">
        <v>625</v>
      </c>
      <c r="S6" s="47">
        <v>200</v>
      </c>
      <c r="T6" s="64"/>
      <c r="U6" s="45">
        <v>1</v>
      </c>
      <c r="V6" s="46" t="s">
        <v>626</v>
      </c>
      <c r="W6" s="47">
        <v>150</v>
      </c>
      <c r="X6" s="64"/>
      <c r="AA6" s="25">
        <v>5551001</v>
      </c>
      <c r="AB6" s="25">
        <v>5552002</v>
      </c>
      <c r="AC6" s="25">
        <v>5553001</v>
      </c>
      <c r="AD6" s="25">
        <v>0</v>
      </c>
      <c r="AE6" s="25">
        <v>5555001</v>
      </c>
      <c r="AF6" s="25">
        <v>5556001</v>
      </c>
    </row>
    <row r="7" spans="1:32" ht="15" customHeight="1" x14ac:dyDescent="0.15">
      <c r="A7" s="48" t="s">
        <v>19</v>
      </c>
      <c r="B7" s="49" t="s">
        <v>20</v>
      </c>
      <c r="C7" s="50">
        <v>300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22</v>
      </c>
      <c r="K7" s="50">
        <v>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35</v>
      </c>
      <c r="W7" s="50">
        <v>0</v>
      </c>
      <c r="X7" s="65"/>
      <c r="AA7" s="25">
        <v>5557101</v>
      </c>
      <c r="AB7" s="25">
        <v>0</v>
      </c>
      <c r="AC7" s="25">
        <v>5557301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627</v>
      </c>
      <c r="C8" s="47">
        <v>2650</v>
      </c>
      <c r="D8" s="64"/>
      <c r="E8" s="45">
        <v>3</v>
      </c>
      <c r="F8" s="46" t="s">
        <v>628</v>
      </c>
      <c r="G8" s="47">
        <v>250</v>
      </c>
      <c r="H8" s="64"/>
      <c r="I8" s="45">
        <v>2</v>
      </c>
      <c r="J8" s="46" t="s">
        <v>629</v>
      </c>
      <c r="K8" s="47">
        <v>3200</v>
      </c>
      <c r="L8" s="64"/>
      <c r="M8" s="45">
        <v>0</v>
      </c>
      <c r="N8" s="46" t="s">
        <v>20</v>
      </c>
      <c r="O8" s="47">
        <v>0</v>
      </c>
      <c r="P8" s="64"/>
      <c r="Q8" s="45">
        <v>2</v>
      </c>
      <c r="R8" s="46" t="s">
        <v>630</v>
      </c>
      <c r="S8" s="47">
        <v>250</v>
      </c>
      <c r="T8" s="64"/>
      <c r="U8" s="45">
        <v>2</v>
      </c>
      <c r="V8" s="46" t="s">
        <v>625</v>
      </c>
      <c r="W8" s="47">
        <v>350</v>
      </c>
      <c r="X8" s="64"/>
      <c r="AA8" s="25">
        <v>5551003</v>
      </c>
      <c r="AB8" s="25">
        <v>5552003</v>
      </c>
      <c r="AC8" s="25">
        <v>5553002</v>
      </c>
      <c r="AD8" s="25">
        <v>0</v>
      </c>
      <c r="AE8" s="25">
        <v>5555002</v>
      </c>
      <c r="AF8" s="25">
        <v>5556002</v>
      </c>
    </row>
    <row r="9" spans="1:32" ht="15" customHeight="1" x14ac:dyDescent="0.15">
      <c r="A9" s="48" t="s">
        <v>19</v>
      </c>
      <c r="B9" s="49" t="s">
        <v>20</v>
      </c>
      <c r="C9" s="50">
        <v>200</v>
      </c>
      <c r="D9" s="65"/>
      <c r="E9" s="48" t="s">
        <v>21</v>
      </c>
      <c r="F9" s="49" t="s">
        <v>35</v>
      </c>
      <c r="G9" s="50">
        <v>0</v>
      </c>
      <c r="H9" s="65"/>
      <c r="I9" s="48" t="s">
        <v>19</v>
      </c>
      <c r="J9" s="49" t="s">
        <v>38</v>
      </c>
      <c r="K9" s="50">
        <v>100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5557103</v>
      </c>
      <c r="AB9" s="25">
        <v>0</v>
      </c>
      <c r="AC9" s="25">
        <v>5557302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631</v>
      </c>
      <c r="C10" s="47">
        <v>2700</v>
      </c>
      <c r="D10" s="64"/>
      <c r="E10" s="45">
        <v>4</v>
      </c>
      <c r="F10" s="46" t="s">
        <v>632</v>
      </c>
      <c r="G10" s="47">
        <v>200</v>
      </c>
      <c r="H10" s="64"/>
      <c r="I10" s="45">
        <v>3</v>
      </c>
      <c r="J10" s="46" t="s">
        <v>633</v>
      </c>
      <c r="K10" s="47">
        <v>2550</v>
      </c>
      <c r="L10" s="64"/>
      <c r="M10" s="45">
        <v>0</v>
      </c>
      <c r="N10" s="46" t="s">
        <v>20</v>
      </c>
      <c r="O10" s="47">
        <v>0</v>
      </c>
      <c r="P10" s="64"/>
      <c r="Q10" s="45">
        <v>3</v>
      </c>
      <c r="R10" s="46" t="s">
        <v>626</v>
      </c>
      <c r="S10" s="47">
        <v>300</v>
      </c>
      <c r="T10" s="64"/>
      <c r="U10" s="45">
        <v>3</v>
      </c>
      <c r="V10" s="46" t="s">
        <v>634</v>
      </c>
      <c r="W10" s="47">
        <v>150</v>
      </c>
      <c r="X10" s="64"/>
      <c r="AA10" s="25">
        <v>5551004</v>
      </c>
      <c r="AB10" s="25">
        <v>5552004</v>
      </c>
      <c r="AC10" s="25">
        <v>5553003</v>
      </c>
      <c r="AD10" s="25">
        <v>0</v>
      </c>
      <c r="AE10" s="25">
        <v>5555003</v>
      </c>
      <c r="AF10" s="25">
        <v>5556003</v>
      </c>
    </row>
    <row r="11" spans="1:32" ht="15" customHeight="1" x14ac:dyDescent="0.15">
      <c r="A11" s="48" t="s">
        <v>19</v>
      </c>
      <c r="B11" s="49" t="s">
        <v>20</v>
      </c>
      <c r="C11" s="50">
        <v>250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19</v>
      </c>
      <c r="J11" s="49" t="s">
        <v>38</v>
      </c>
      <c r="K11" s="50">
        <v>100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35</v>
      </c>
      <c r="S11" s="50">
        <v>0</v>
      </c>
      <c r="T11" s="65"/>
      <c r="U11" s="48" t="s">
        <v>21</v>
      </c>
      <c r="V11" s="49" t="s">
        <v>23</v>
      </c>
      <c r="W11" s="50">
        <v>0</v>
      </c>
      <c r="X11" s="65"/>
      <c r="AA11" s="25">
        <v>5557104</v>
      </c>
      <c r="AB11" s="25">
        <v>0</v>
      </c>
      <c r="AC11" s="25">
        <v>5557303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6</v>
      </c>
      <c r="B12" s="46" t="s">
        <v>623</v>
      </c>
      <c r="C12" s="47">
        <v>650</v>
      </c>
      <c r="D12" s="64"/>
      <c r="E12" s="45">
        <v>5</v>
      </c>
      <c r="F12" s="46" t="s">
        <v>625</v>
      </c>
      <c r="G12" s="47">
        <v>100</v>
      </c>
      <c r="H12" s="64"/>
      <c r="I12" s="45">
        <v>4</v>
      </c>
      <c r="J12" s="46" t="s">
        <v>635</v>
      </c>
      <c r="K12" s="47">
        <v>2250</v>
      </c>
      <c r="L12" s="64"/>
      <c r="M12" s="45">
        <v>0</v>
      </c>
      <c r="N12" s="46" t="s">
        <v>20</v>
      </c>
      <c r="O12" s="47">
        <v>0</v>
      </c>
      <c r="P12" s="64"/>
      <c r="Q12" s="45">
        <v>7</v>
      </c>
      <c r="R12" s="46" t="s">
        <v>623</v>
      </c>
      <c r="S12" s="47">
        <v>50</v>
      </c>
      <c r="T12" s="64"/>
      <c r="U12" s="45">
        <v>4</v>
      </c>
      <c r="V12" s="46" t="s">
        <v>634</v>
      </c>
      <c r="W12" s="47">
        <v>250</v>
      </c>
      <c r="X12" s="64"/>
      <c r="AA12" s="25">
        <v>5551006</v>
      </c>
      <c r="AB12" s="25">
        <v>5552005</v>
      </c>
      <c r="AC12" s="25">
        <v>5553004</v>
      </c>
      <c r="AD12" s="25">
        <v>0</v>
      </c>
      <c r="AE12" s="25">
        <v>5555007</v>
      </c>
      <c r="AF12" s="25">
        <v>5556004</v>
      </c>
    </row>
    <row r="13" spans="1:32" ht="15" customHeight="1" x14ac:dyDescent="0.15">
      <c r="A13" s="48" t="s">
        <v>19</v>
      </c>
      <c r="B13" s="49" t="s">
        <v>20</v>
      </c>
      <c r="C13" s="50">
        <v>550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22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32</v>
      </c>
      <c r="W13" s="50">
        <v>0</v>
      </c>
      <c r="X13" s="65"/>
      <c r="AA13" s="25">
        <v>5557106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6</v>
      </c>
      <c r="F14" s="46" t="s">
        <v>630</v>
      </c>
      <c r="G14" s="47">
        <v>200</v>
      </c>
      <c r="H14" s="64"/>
      <c r="I14" s="45">
        <v>6</v>
      </c>
      <c r="J14" s="46" t="s">
        <v>636</v>
      </c>
      <c r="K14" s="47">
        <v>1450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5</v>
      </c>
      <c r="V14" s="46" t="s">
        <v>632</v>
      </c>
      <c r="W14" s="47">
        <v>200</v>
      </c>
      <c r="X14" s="64"/>
      <c r="AA14" s="25">
        <v>0</v>
      </c>
      <c r="AB14" s="25">
        <v>5552006</v>
      </c>
      <c r="AC14" s="25">
        <v>5553006</v>
      </c>
      <c r="AD14" s="25">
        <v>0</v>
      </c>
      <c r="AE14" s="25">
        <v>0</v>
      </c>
      <c r="AF14" s="25">
        <v>5556005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19</v>
      </c>
      <c r="J15" s="49" t="s">
        <v>38</v>
      </c>
      <c r="K15" s="50">
        <v>50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0</v>
      </c>
      <c r="AB15" s="25">
        <v>0</v>
      </c>
      <c r="AC15" s="25">
        <v>5557306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7</v>
      </c>
      <c r="F16" s="46" t="s">
        <v>634</v>
      </c>
      <c r="G16" s="47">
        <v>150</v>
      </c>
      <c r="H16" s="64"/>
      <c r="I16" s="45">
        <v>7</v>
      </c>
      <c r="J16" s="46" t="s">
        <v>637</v>
      </c>
      <c r="K16" s="47">
        <v>1750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6</v>
      </c>
      <c r="V16" s="46" t="s">
        <v>628</v>
      </c>
      <c r="W16" s="47">
        <v>250</v>
      </c>
      <c r="X16" s="64"/>
      <c r="AA16" s="25">
        <v>0</v>
      </c>
      <c r="AB16" s="25">
        <v>5552007</v>
      </c>
      <c r="AC16" s="25">
        <v>5553007</v>
      </c>
      <c r="AD16" s="25">
        <v>0</v>
      </c>
      <c r="AE16" s="25">
        <v>0</v>
      </c>
      <c r="AF16" s="25">
        <v>5556006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36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35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8</v>
      </c>
      <c r="J18" s="46" t="s">
        <v>638</v>
      </c>
      <c r="K18" s="47">
        <v>3550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7</v>
      </c>
      <c r="V18" s="46" t="s">
        <v>634</v>
      </c>
      <c r="W18" s="47">
        <v>100</v>
      </c>
      <c r="X18" s="64"/>
      <c r="AA18" s="25">
        <v>0</v>
      </c>
      <c r="AB18" s="25">
        <v>0</v>
      </c>
      <c r="AC18" s="25">
        <v>5553008</v>
      </c>
      <c r="AD18" s="25">
        <v>0</v>
      </c>
      <c r="AE18" s="25">
        <v>0</v>
      </c>
      <c r="AF18" s="25">
        <v>5556007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19</v>
      </c>
      <c r="J19" s="49" t="s">
        <v>20</v>
      </c>
      <c r="K19" s="50">
        <v>400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41</v>
      </c>
      <c r="W19" s="50">
        <v>0</v>
      </c>
      <c r="X19" s="65"/>
      <c r="AA19" s="25">
        <v>0</v>
      </c>
      <c r="AB19" s="25">
        <v>0</v>
      </c>
      <c r="AC19" s="25">
        <v>5557308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9</v>
      </c>
      <c r="J20" s="46" t="s">
        <v>631</v>
      </c>
      <c r="K20" s="47">
        <v>2650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8</v>
      </c>
      <c r="V20" s="46" t="s">
        <v>623</v>
      </c>
      <c r="W20" s="47">
        <v>150</v>
      </c>
      <c r="X20" s="64"/>
      <c r="AA20" s="25">
        <v>0</v>
      </c>
      <c r="AB20" s="25">
        <v>0</v>
      </c>
      <c r="AC20" s="25">
        <v>5553009</v>
      </c>
      <c r="AD20" s="25">
        <v>0</v>
      </c>
      <c r="AE20" s="25">
        <v>0</v>
      </c>
      <c r="AF20" s="25">
        <v>5556008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19</v>
      </c>
      <c r="J21" s="49" t="s">
        <v>20</v>
      </c>
      <c r="K21" s="50">
        <v>250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5557309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10</v>
      </c>
      <c r="J22" s="46" t="s">
        <v>623</v>
      </c>
      <c r="K22" s="47">
        <v>2350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9</v>
      </c>
      <c r="V22" s="46" t="s">
        <v>630</v>
      </c>
      <c r="W22" s="47">
        <v>200</v>
      </c>
      <c r="X22" s="64"/>
      <c r="AA22" s="25">
        <v>0</v>
      </c>
      <c r="AB22" s="25">
        <v>0</v>
      </c>
      <c r="AC22" s="25">
        <v>5553010</v>
      </c>
      <c r="AD22" s="25">
        <v>0</v>
      </c>
      <c r="AE22" s="25">
        <v>0</v>
      </c>
      <c r="AF22" s="25">
        <v>5556009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20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8350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1150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21550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800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1800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1300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950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35900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28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3" priority="11">
      <formula>D6&lt;C6</formula>
    </cfRule>
    <cfRule type="expression" dxfId="22" priority="12">
      <formula>D6&gt;C6</formula>
    </cfRule>
  </conditionalFormatting>
  <conditionalFormatting sqref="H6:H41">
    <cfRule type="expression" dxfId="21" priority="9">
      <formula>H6&lt;G6</formula>
    </cfRule>
    <cfRule type="expression" dxfId="20" priority="10">
      <formula>H6&gt;G6</formula>
    </cfRule>
  </conditionalFormatting>
  <conditionalFormatting sqref="L6:L41">
    <cfRule type="expression" dxfId="19" priority="7">
      <formula>L6&lt;K6</formula>
    </cfRule>
    <cfRule type="expression" dxfId="18" priority="8">
      <formula>L6&gt;K6</formula>
    </cfRule>
  </conditionalFormatting>
  <conditionalFormatting sqref="P6:P41">
    <cfRule type="expression" dxfId="17" priority="5">
      <formula>P6&lt;O6</formula>
    </cfRule>
    <cfRule type="expression" dxfId="16" priority="6">
      <formula>P6&gt;O6</formula>
    </cfRule>
  </conditionalFormatting>
  <conditionalFormatting sqref="T6:T41">
    <cfRule type="expression" dxfId="15" priority="3">
      <formula>T6&lt;S6</formula>
    </cfRule>
    <cfRule type="expression" dxfId="14" priority="4">
      <formula>T6&gt;S6</formula>
    </cfRule>
  </conditionalFormatting>
  <conditionalFormatting sqref="X6:X41">
    <cfRule type="expression" dxfId="13" priority="1">
      <formula>X6&lt;W6</formula>
    </cfRule>
    <cfRule type="expression" dxfId="1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39</v>
      </c>
      <c r="C4" s="36" t="s">
        <v>40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39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4</v>
      </c>
      <c r="B6" s="46" t="s">
        <v>802</v>
      </c>
      <c r="C6" s="47">
        <v>1950</v>
      </c>
      <c r="D6" s="64"/>
      <c r="E6" s="45">
        <v>2</v>
      </c>
      <c r="F6" s="46" t="s">
        <v>802</v>
      </c>
      <c r="G6" s="47">
        <v>700</v>
      </c>
      <c r="H6" s="64"/>
      <c r="I6" s="45">
        <v>4</v>
      </c>
      <c r="J6" s="46" t="s">
        <v>809</v>
      </c>
      <c r="K6" s="47">
        <v>3050</v>
      </c>
      <c r="L6" s="64"/>
      <c r="M6" s="45">
        <v>3</v>
      </c>
      <c r="N6" s="46" t="s">
        <v>801</v>
      </c>
      <c r="O6" s="47">
        <v>150</v>
      </c>
      <c r="P6" s="64"/>
      <c r="Q6" s="45">
        <v>1</v>
      </c>
      <c r="R6" s="46" t="s">
        <v>812</v>
      </c>
      <c r="S6" s="47">
        <v>1350</v>
      </c>
      <c r="T6" s="64"/>
      <c r="U6" s="45">
        <v>1</v>
      </c>
      <c r="V6" s="46" t="s">
        <v>814</v>
      </c>
      <c r="W6" s="47">
        <v>1450</v>
      </c>
      <c r="X6" s="64"/>
      <c r="AA6" s="25">
        <v>5041004</v>
      </c>
      <c r="AB6" s="25">
        <v>5042001</v>
      </c>
      <c r="AC6" s="25">
        <v>5043004</v>
      </c>
      <c r="AD6" s="25">
        <v>5044003</v>
      </c>
      <c r="AE6" s="25">
        <v>5045001</v>
      </c>
      <c r="AF6" s="25">
        <v>5046001</v>
      </c>
    </row>
    <row r="7" spans="1:32" ht="15" customHeight="1" x14ac:dyDescent="0.15">
      <c r="A7" s="48" t="s">
        <v>19</v>
      </c>
      <c r="B7" s="49" t="s">
        <v>20</v>
      </c>
      <c r="C7" s="50">
        <v>100</v>
      </c>
      <c r="D7" s="65"/>
      <c r="E7" s="48" t="s">
        <v>19</v>
      </c>
      <c r="F7" s="49" t="s">
        <v>20</v>
      </c>
      <c r="G7" s="50">
        <v>200</v>
      </c>
      <c r="H7" s="65"/>
      <c r="I7" s="48" t="s">
        <v>21</v>
      </c>
      <c r="J7" s="49" t="s">
        <v>810</v>
      </c>
      <c r="K7" s="50">
        <v>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5047104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7</v>
      </c>
      <c r="B8" s="46" t="s">
        <v>803</v>
      </c>
      <c r="C8" s="47">
        <v>2750</v>
      </c>
      <c r="D8" s="64"/>
      <c r="E8" s="45">
        <v>4</v>
      </c>
      <c r="F8" s="46" t="s">
        <v>805</v>
      </c>
      <c r="G8" s="47">
        <v>100</v>
      </c>
      <c r="H8" s="64"/>
      <c r="I8" s="45">
        <v>9</v>
      </c>
      <c r="J8" s="46" t="s">
        <v>811</v>
      </c>
      <c r="K8" s="47">
        <v>2100</v>
      </c>
      <c r="L8" s="64"/>
      <c r="M8" s="45">
        <v>7</v>
      </c>
      <c r="N8" s="46" t="s">
        <v>807</v>
      </c>
      <c r="O8" s="47">
        <v>100</v>
      </c>
      <c r="P8" s="64"/>
      <c r="Q8" s="45">
        <v>8</v>
      </c>
      <c r="R8" s="46" t="s">
        <v>813</v>
      </c>
      <c r="S8" s="47">
        <v>1050</v>
      </c>
      <c r="T8" s="64"/>
      <c r="U8" s="45">
        <v>11</v>
      </c>
      <c r="V8" s="46" t="s">
        <v>815</v>
      </c>
      <c r="W8" s="47">
        <v>400</v>
      </c>
      <c r="X8" s="64"/>
      <c r="AA8" s="25">
        <v>5041006</v>
      </c>
      <c r="AB8" s="25">
        <v>5042002</v>
      </c>
      <c r="AC8" s="25">
        <v>5043009</v>
      </c>
      <c r="AD8" s="25">
        <v>5044004</v>
      </c>
      <c r="AE8" s="25">
        <v>5045002</v>
      </c>
      <c r="AF8" s="25">
        <v>5046011</v>
      </c>
    </row>
    <row r="9" spans="1:32" ht="15" customHeight="1" x14ac:dyDescent="0.15">
      <c r="A9" s="48" t="s">
        <v>19</v>
      </c>
      <c r="B9" s="49" t="s">
        <v>804</v>
      </c>
      <c r="C9" s="50">
        <v>150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50</v>
      </c>
      <c r="L9" s="65"/>
      <c r="M9" s="48" t="s">
        <v>21</v>
      </c>
      <c r="N9" s="49" t="s">
        <v>808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816</v>
      </c>
      <c r="W9" s="50">
        <v>0</v>
      </c>
      <c r="X9" s="65"/>
      <c r="AA9" s="25">
        <v>5047106</v>
      </c>
      <c r="AB9" s="25">
        <v>5047202</v>
      </c>
      <c r="AC9" s="25">
        <v>5047309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0</v>
      </c>
      <c r="B10" s="46" t="s">
        <v>20</v>
      </c>
      <c r="C10" s="47">
        <v>0</v>
      </c>
      <c r="D10" s="64"/>
      <c r="E10" s="45">
        <v>6</v>
      </c>
      <c r="F10" s="46" t="s">
        <v>806</v>
      </c>
      <c r="G10" s="47">
        <v>100</v>
      </c>
      <c r="H10" s="64"/>
      <c r="I10" s="45">
        <v>0</v>
      </c>
      <c r="J10" s="46" t="s">
        <v>20</v>
      </c>
      <c r="K10" s="47">
        <v>0</v>
      </c>
      <c r="L10" s="64"/>
      <c r="M10" s="45">
        <v>0</v>
      </c>
      <c r="N10" s="46" t="s">
        <v>20</v>
      </c>
      <c r="O10" s="47">
        <v>0</v>
      </c>
      <c r="P10" s="64"/>
      <c r="Q10" s="45">
        <v>9</v>
      </c>
      <c r="R10" s="46" t="s">
        <v>808</v>
      </c>
      <c r="S10" s="47">
        <v>150</v>
      </c>
      <c r="T10" s="64"/>
      <c r="U10" s="45">
        <v>12</v>
      </c>
      <c r="V10" s="46" t="s">
        <v>807</v>
      </c>
      <c r="W10" s="47">
        <v>400</v>
      </c>
      <c r="X10" s="64"/>
      <c r="AA10" s="25">
        <v>5041007</v>
      </c>
      <c r="AB10" s="25">
        <v>5042004</v>
      </c>
      <c r="AC10" s="25">
        <v>0</v>
      </c>
      <c r="AD10" s="25">
        <v>5044007</v>
      </c>
      <c r="AE10" s="25">
        <v>5045006</v>
      </c>
      <c r="AF10" s="25">
        <v>5046012</v>
      </c>
    </row>
    <row r="11" spans="1:32" ht="15" customHeight="1" x14ac:dyDescent="0.15">
      <c r="A11" s="48" t="s">
        <v>21</v>
      </c>
      <c r="B11" s="49" t="s">
        <v>20</v>
      </c>
      <c r="C11" s="50">
        <v>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38</v>
      </c>
      <c r="S11" s="50">
        <v>0</v>
      </c>
      <c r="T11" s="65"/>
      <c r="U11" s="48" t="s">
        <v>21</v>
      </c>
      <c r="V11" s="49" t="s">
        <v>808</v>
      </c>
      <c r="W11" s="50">
        <v>0</v>
      </c>
      <c r="X11" s="65"/>
      <c r="AA11" s="25">
        <v>5047107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7</v>
      </c>
      <c r="F12" s="46" t="s">
        <v>807</v>
      </c>
      <c r="G12" s="47">
        <v>200</v>
      </c>
      <c r="H12" s="64"/>
      <c r="I12" s="45">
        <v>0</v>
      </c>
      <c r="J12" s="46" t="s">
        <v>20</v>
      </c>
      <c r="K12" s="47">
        <v>0</v>
      </c>
      <c r="L12" s="64"/>
      <c r="M12" s="45">
        <v>0</v>
      </c>
      <c r="N12" s="46" t="s">
        <v>20</v>
      </c>
      <c r="O12" s="47">
        <v>0</v>
      </c>
      <c r="P12" s="64"/>
      <c r="Q12" s="45">
        <v>11</v>
      </c>
      <c r="R12" s="46" t="s">
        <v>807</v>
      </c>
      <c r="S12" s="47">
        <v>650</v>
      </c>
      <c r="T12" s="64"/>
      <c r="U12" s="45">
        <v>13</v>
      </c>
      <c r="V12" s="46" t="s">
        <v>817</v>
      </c>
      <c r="W12" s="47">
        <v>150</v>
      </c>
      <c r="X12" s="64"/>
      <c r="AA12" s="25">
        <v>0</v>
      </c>
      <c r="AB12" s="25">
        <v>5042005</v>
      </c>
      <c r="AC12" s="25">
        <v>0</v>
      </c>
      <c r="AD12" s="25">
        <v>0</v>
      </c>
      <c r="AE12" s="25">
        <v>5045008</v>
      </c>
      <c r="AF12" s="25">
        <v>5046013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808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808</v>
      </c>
      <c r="S13" s="50">
        <v>0</v>
      </c>
      <c r="T13" s="65"/>
      <c r="U13" s="48" t="s">
        <v>21</v>
      </c>
      <c r="V13" s="49" t="s">
        <v>818</v>
      </c>
      <c r="W13" s="50">
        <v>0</v>
      </c>
      <c r="X13" s="65"/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0</v>
      </c>
      <c r="J14" s="46" t="s">
        <v>20</v>
      </c>
      <c r="K14" s="47">
        <v>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14</v>
      </c>
      <c r="V14" s="46" t="s">
        <v>819</v>
      </c>
      <c r="W14" s="47">
        <v>250</v>
      </c>
      <c r="X14" s="64"/>
      <c r="AA14" s="25">
        <v>0</v>
      </c>
      <c r="AB14" s="25">
        <v>5042006</v>
      </c>
      <c r="AC14" s="25">
        <v>0</v>
      </c>
      <c r="AD14" s="25">
        <v>0</v>
      </c>
      <c r="AE14" s="25">
        <v>5045009</v>
      </c>
      <c r="AF14" s="25">
        <v>5046014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/>
      <c r="B16" s="46"/>
      <c r="C16" s="47"/>
      <c r="D16" s="64"/>
      <c r="E16" s="45"/>
      <c r="F16" s="46"/>
      <c r="G16" s="47"/>
      <c r="H16" s="64"/>
      <c r="I16" s="45"/>
      <c r="J16" s="46"/>
      <c r="K16" s="47"/>
      <c r="L16" s="64"/>
      <c r="M16" s="45"/>
      <c r="N16" s="46"/>
      <c r="O16" s="47"/>
      <c r="P16" s="64"/>
      <c r="Q16" s="45"/>
      <c r="R16" s="46"/>
      <c r="S16" s="47"/>
      <c r="T16" s="64"/>
      <c r="U16" s="45"/>
      <c r="V16" s="46"/>
      <c r="W16" s="47"/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5045011</v>
      </c>
      <c r="AF16" s="25">
        <v>0</v>
      </c>
    </row>
    <row r="17" spans="1:32" ht="15" customHeight="1" x14ac:dyDescent="0.15">
      <c r="A17" s="48"/>
      <c r="B17" s="49"/>
      <c r="C17" s="50"/>
      <c r="D17" s="65"/>
      <c r="E17" s="48"/>
      <c r="F17" s="49"/>
      <c r="G17" s="50"/>
      <c r="H17" s="65"/>
      <c r="I17" s="48"/>
      <c r="J17" s="49"/>
      <c r="K17" s="50"/>
      <c r="L17" s="65"/>
      <c r="M17" s="48"/>
      <c r="N17" s="49"/>
      <c r="O17" s="50"/>
      <c r="P17" s="65"/>
      <c r="Q17" s="48"/>
      <c r="R17" s="49"/>
      <c r="S17" s="50"/>
      <c r="T17" s="65"/>
      <c r="U17" s="48"/>
      <c r="V17" s="49"/>
      <c r="W17" s="50"/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4700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1100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5150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250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3200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2650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250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200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17550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51" priority="11">
      <formula>D6&lt;C6</formula>
    </cfRule>
    <cfRule type="expression" dxfId="550" priority="12">
      <formula>D6&gt;C6</formula>
    </cfRule>
  </conditionalFormatting>
  <conditionalFormatting sqref="H6:H41">
    <cfRule type="expression" dxfId="549" priority="9">
      <formula>H6&lt;G6</formula>
    </cfRule>
    <cfRule type="expression" dxfId="548" priority="10">
      <formula>H6&gt;G6</formula>
    </cfRule>
  </conditionalFormatting>
  <conditionalFormatting sqref="L6:L41">
    <cfRule type="expression" dxfId="547" priority="7">
      <formula>L6&lt;K6</formula>
    </cfRule>
    <cfRule type="expression" dxfId="546" priority="8">
      <formula>L6&gt;K6</formula>
    </cfRule>
  </conditionalFormatting>
  <conditionalFormatting sqref="P6:P41">
    <cfRule type="expression" dxfId="545" priority="5">
      <formula>P6&lt;O6</formula>
    </cfRule>
    <cfRule type="expression" dxfId="544" priority="6">
      <formula>P6&gt;O6</formula>
    </cfRule>
  </conditionalFormatting>
  <conditionalFormatting sqref="T6:T41">
    <cfRule type="expression" dxfId="543" priority="3">
      <formula>T6&lt;S6</formula>
    </cfRule>
    <cfRule type="expression" dxfId="542" priority="4">
      <formula>T6&gt;S6</formula>
    </cfRule>
  </conditionalFormatting>
  <conditionalFormatting sqref="X6:X41">
    <cfRule type="expression" dxfId="541" priority="1">
      <formula>X6&lt;W6</formula>
    </cfRule>
    <cfRule type="expression" dxfId="54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0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639</v>
      </c>
      <c r="C4" s="36" t="s">
        <v>640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639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641</v>
      </c>
      <c r="C6" s="47">
        <v>2550</v>
      </c>
      <c r="D6" s="64"/>
      <c r="E6" s="45">
        <v>2</v>
      </c>
      <c r="F6" s="46" t="s">
        <v>642</v>
      </c>
      <c r="G6" s="47">
        <v>1350</v>
      </c>
      <c r="H6" s="64"/>
      <c r="I6" s="45">
        <v>1</v>
      </c>
      <c r="J6" s="46" t="s">
        <v>641</v>
      </c>
      <c r="K6" s="47">
        <v>2300</v>
      </c>
      <c r="L6" s="64"/>
      <c r="M6" s="45">
        <v>1</v>
      </c>
      <c r="N6" s="46" t="s">
        <v>635</v>
      </c>
      <c r="O6" s="47">
        <v>1000</v>
      </c>
      <c r="P6" s="64"/>
      <c r="Q6" s="45">
        <v>1</v>
      </c>
      <c r="R6" s="46" t="s">
        <v>643</v>
      </c>
      <c r="S6" s="47">
        <v>100</v>
      </c>
      <c r="T6" s="64"/>
      <c r="U6" s="45">
        <v>1</v>
      </c>
      <c r="V6" s="46" t="s">
        <v>644</v>
      </c>
      <c r="W6" s="47">
        <v>250</v>
      </c>
      <c r="X6" s="64"/>
      <c r="AA6" s="25">
        <v>5561001</v>
      </c>
      <c r="AB6" s="25">
        <v>5562002</v>
      </c>
      <c r="AC6" s="25">
        <v>5563001</v>
      </c>
      <c r="AD6" s="25">
        <v>5564001</v>
      </c>
      <c r="AE6" s="25">
        <v>5565001</v>
      </c>
      <c r="AF6" s="25">
        <v>5566001</v>
      </c>
    </row>
    <row r="7" spans="1:32" ht="15" customHeight="1" x14ac:dyDescent="0.15">
      <c r="A7" s="48" t="s">
        <v>19</v>
      </c>
      <c r="B7" s="49" t="s">
        <v>20</v>
      </c>
      <c r="C7" s="50">
        <v>100</v>
      </c>
      <c r="D7" s="65"/>
      <c r="E7" s="48" t="s">
        <v>21</v>
      </c>
      <c r="F7" s="49" t="s">
        <v>38</v>
      </c>
      <c r="G7" s="50">
        <v>0</v>
      </c>
      <c r="H7" s="65"/>
      <c r="I7" s="48" t="s">
        <v>19</v>
      </c>
      <c r="J7" s="49" t="s">
        <v>20</v>
      </c>
      <c r="K7" s="50">
        <v>100</v>
      </c>
      <c r="L7" s="65"/>
      <c r="M7" s="48" t="s">
        <v>21</v>
      </c>
      <c r="N7" s="49" t="s">
        <v>645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5567101</v>
      </c>
      <c r="AB7" s="25">
        <v>0</v>
      </c>
      <c r="AC7" s="25">
        <v>5567301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646</v>
      </c>
      <c r="C8" s="47">
        <v>4450</v>
      </c>
      <c r="D8" s="64"/>
      <c r="E8" s="45">
        <v>4</v>
      </c>
      <c r="F8" s="46" t="s">
        <v>531</v>
      </c>
      <c r="G8" s="47">
        <v>150</v>
      </c>
      <c r="H8" s="64"/>
      <c r="I8" s="45">
        <v>2</v>
      </c>
      <c r="J8" s="46" t="s">
        <v>647</v>
      </c>
      <c r="K8" s="47">
        <v>2550</v>
      </c>
      <c r="L8" s="64"/>
      <c r="M8" s="45">
        <v>3</v>
      </c>
      <c r="N8" s="46" t="s">
        <v>625</v>
      </c>
      <c r="O8" s="47">
        <v>200</v>
      </c>
      <c r="P8" s="64"/>
      <c r="Q8" s="45">
        <v>3</v>
      </c>
      <c r="R8" s="46" t="s">
        <v>648</v>
      </c>
      <c r="S8" s="47">
        <v>200</v>
      </c>
      <c r="T8" s="64"/>
      <c r="U8" s="45">
        <v>2</v>
      </c>
      <c r="V8" s="46" t="s">
        <v>643</v>
      </c>
      <c r="W8" s="47">
        <v>200</v>
      </c>
      <c r="X8" s="64"/>
      <c r="AA8" s="25">
        <v>5561003</v>
      </c>
      <c r="AB8" s="25">
        <v>5562004</v>
      </c>
      <c r="AC8" s="25">
        <v>5563002</v>
      </c>
      <c r="AD8" s="25">
        <v>5564003</v>
      </c>
      <c r="AE8" s="25">
        <v>5565003</v>
      </c>
      <c r="AF8" s="25">
        <v>5566002</v>
      </c>
    </row>
    <row r="9" spans="1:32" ht="15" customHeight="1" x14ac:dyDescent="0.15">
      <c r="A9" s="48" t="s">
        <v>19</v>
      </c>
      <c r="B9" s="49" t="s">
        <v>67</v>
      </c>
      <c r="C9" s="50">
        <v>250</v>
      </c>
      <c r="D9" s="65"/>
      <c r="E9" s="48" t="s">
        <v>21</v>
      </c>
      <c r="F9" s="49" t="s">
        <v>649</v>
      </c>
      <c r="G9" s="50">
        <v>0</v>
      </c>
      <c r="H9" s="65"/>
      <c r="I9" s="48" t="s">
        <v>21</v>
      </c>
      <c r="J9" s="49" t="s">
        <v>22</v>
      </c>
      <c r="K9" s="50">
        <v>0</v>
      </c>
      <c r="L9" s="65"/>
      <c r="M9" s="48" t="s">
        <v>21</v>
      </c>
      <c r="N9" s="49" t="s">
        <v>68</v>
      </c>
      <c r="O9" s="50">
        <v>0</v>
      </c>
      <c r="P9" s="65"/>
      <c r="Q9" s="48" t="s">
        <v>21</v>
      </c>
      <c r="R9" s="49" t="s">
        <v>224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5567103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641</v>
      </c>
      <c r="C10" s="47">
        <v>3950</v>
      </c>
      <c r="D10" s="64"/>
      <c r="E10" s="45">
        <v>5</v>
      </c>
      <c r="F10" s="46" t="s">
        <v>644</v>
      </c>
      <c r="G10" s="47">
        <v>250</v>
      </c>
      <c r="H10" s="64"/>
      <c r="I10" s="45">
        <v>4</v>
      </c>
      <c r="J10" s="46" t="s">
        <v>641</v>
      </c>
      <c r="K10" s="47">
        <v>3150</v>
      </c>
      <c r="L10" s="64"/>
      <c r="M10" s="45">
        <v>4</v>
      </c>
      <c r="N10" s="46" t="s">
        <v>648</v>
      </c>
      <c r="O10" s="47">
        <v>250</v>
      </c>
      <c r="P10" s="64"/>
      <c r="Q10" s="45">
        <v>5</v>
      </c>
      <c r="R10" s="46" t="s">
        <v>625</v>
      </c>
      <c r="S10" s="47">
        <v>250</v>
      </c>
      <c r="T10" s="64"/>
      <c r="U10" s="45">
        <v>3</v>
      </c>
      <c r="V10" s="46" t="s">
        <v>531</v>
      </c>
      <c r="W10" s="47">
        <v>550</v>
      </c>
      <c r="X10" s="64"/>
      <c r="AA10" s="25">
        <v>5561004</v>
      </c>
      <c r="AB10" s="25">
        <v>5562005</v>
      </c>
      <c r="AC10" s="25">
        <v>5563004</v>
      </c>
      <c r="AD10" s="25">
        <v>5564004</v>
      </c>
      <c r="AE10" s="25">
        <v>5565005</v>
      </c>
      <c r="AF10" s="25">
        <v>5566003</v>
      </c>
    </row>
    <row r="11" spans="1:32" ht="15" customHeight="1" x14ac:dyDescent="0.15">
      <c r="A11" s="48" t="s">
        <v>19</v>
      </c>
      <c r="B11" s="49" t="s">
        <v>36</v>
      </c>
      <c r="C11" s="50">
        <v>300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36</v>
      </c>
      <c r="K11" s="50">
        <v>0</v>
      </c>
      <c r="L11" s="65"/>
      <c r="M11" s="48" t="s">
        <v>21</v>
      </c>
      <c r="N11" s="49" t="s">
        <v>649</v>
      </c>
      <c r="O11" s="50">
        <v>0</v>
      </c>
      <c r="P11" s="65"/>
      <c r="Q11" s="48" t="s">
        <v>21</v>
      </c>
      <c r="R11" s="49" t="s">
        <v>68</v>
      </c>
      <c r="S11" s="50">
        <v>0</v>
      </c>
      <c r="T11" s="65"/>
      <c r="U11" s="48" t="s">
        <v>21</v>
      </c>
      <c r="V11" s="49" t="s">
        <v>224</v>
      </c>
      <c r="W11" s="50">
        <v>0</v>
      </c>
      <c r="X11" s="65"/>
      <c r="AA11" s="25">
        <v>5567104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6</v>
      </c>
      <c r="B12" s="46" t="s">
        <v>650</v>
      </c>
      <c r="C12" s="47">
        <v>2350</v>
      </c>
      <c r="D12" s="64"/>
      <c r="E12" s="45">
        <v>6</v>
      </c>
      <c r="F12" s="46" t="s">
        <v>643</v>
      </c>
      <c r="G12" s="47">
        <v>100</v>
      </c>
      <c r="H12" s="64"/>
      <c r="I12" s="45">
        <v>5</v>
      </c>
      <c r="J12" s="46" t="s">
        <v>651</v>
      </c>
      <c r="K12" s="47">
        <v>2400</v>
      </c>
      <c r="L12" s="64"/>
      <c r="M12" s="45">
        <v>0</v>
      </c>
      <c r="N12" s="46" t="s">
        <v>20</v>
      </c>
      <c r="O12" s="47">
        <v>0</v>
      </c>
      <c r="P12" s="64"/>
      <c r="Q12" s="45">
        <v>6</v>
      </c>
      <c r="R12" s="46" t="s">
        <v>648</v>
      </c>
      <c r="S12" s="47">
        <v>300</v>
      </c>
      <c r="T12" s="64"/>
      <c r="U12" s="45">
        <v>4</v>
      </c>
      <c r="V12" s="46" t="s">
        <v>652</v>
      </c>
      <c r="W12" s="47">
        <v>400</v>
      </c>
      <c r="X12" s="64"/>
      <c r="AA12" s="25">
        <v>5561006</v>
      </c>
      <c r="AB12" s="25">
        <v>5562006</v>
      </c>
      <c r="AC12" s="25">
        <v>5563005</v>
      </c>
      <c r="AD12" s="25">
        <v>0</v>
      </c>
      <c r="AE12" s="25">
        <v>5565006</v>
      </c>
      <c r="AF12" s="25">
        <v>5566004</v>
      </c>
    </row>
    <row r="13" spans="1:32" ht="15" customHeight="1" x14ac:dyDescent="0.15">
      <c r="A13" s="48" t="s">
        <v>19</v>
      </c>
      <c r="B13" s="49" t="s">
        <v>20</v>
      </c>
      <c r="C13" s="50">
        <v>150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20</v>
      </c>
      <c r="K13" s="50">
        <v>50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649</v>
      </c>
      <c r="S13" s="50">
        <v>0</v>
      </c>
      <c r="T13" s="65"/>
      <c r="U13" s="48" t="s">
        <v>21</v>
      </c>
      <c r="V13" s="49" t="s">
        <v>23</v>
      </c>
      <c r="W13" s="50">
        <v>0</v>
      </c>
      <c r="X13" s="65"/>
      <c r="AA13" s="25">
        <v>5567106</v>
      </c>
      <c r="AB13" s="25">
        <v>0</v>
      </c>
      <c r="AC13" s="25">
        <v>5567305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7</v>
      </c>
      <c r="B14" s="46" t="s">
        <v>651</v>
      </c>
      <c r="C14" s="47">
        <v>1200</v>
      </c>
      <c r="D14" s="64"/>
      <c r="E14" s="45">
        <v>0</v>
      </c>
      <c r="F14" s="46" t="s">
        <v>20</v>
      </c>
      <c r="G14" s="47">
        <v>0</v>
      </c>
      <c r="H14" s="64"/>
      <c r="I14" s="45">
        <v>6</v>
      </c>
      <c r="J14" s="46" t="s">
        <v>653</v>
      </c>
      <c r="K14" s="47">
        <v>2050</v>
      </c>
      <c r="L14" s="64"/>
      <c r="M14" s="45">
        <v>0</v>
      </c>
      <c r="N14" s="46" t="s">
        <v>20</v>
      </c>
      <c r="O14" s="47">
        <v>0</v>
      </c>
      <c r="P14" s="64"/>
      <c r="Q14" s="45">
        <v>8</v>
      </c>
      <c r="R14" s="46" t="s">
        <v>644</v>
      </c>
      <c r="S14" s="47">
        <v>250</v>
      </c>
      <c r="T14" s="64"/>
      <c r="U14" s="45">
        <v>6</v>
      </c>
      <c r="V14" s="46" t="s">
        <v>531</v>
      </c>
      <c r="W14" s="47">
        <v>200</v>
      </c>
      <c r="X14" s="64"/>
      <c r="AA14" s="25">
        <v>5561007</v>
      </c>
      <c r="AB14" s="25">
        <v>0</v>
      </c>
      <c r="AC14" s="25">
        <v>5563006</v>
      </c>
      <c r="AD14" s="25">
        <v>0</v>
      </c>
      <c r="AE14" s="25">
        <v>5565007</v>
      </c>
      <c r="AF14" s="25">
        <v>5566006</v>
      </c>
    </row>
    <row r="15" spans="1:32" ht="15" customHeight="1" x14ac:dyDescent="0.15">
      <c r="A15" s="48" t="s">
        <v>19</v>
      </c>
      <c r="B15" s="49" t="s">
        <v>20</v>
      </c>
      <c r="C15" s="50">
        <v>100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649</v>
      </c>
      <c r="W15" s="50">
        <v>0</v>
      </c>
      <c r="X15" s="65"/>
      <c r="AA15" s="25">
        <v>5567107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7</v>
      </c>
      <c r="J16" s="46" t="s">
        <v>641</v>
      </c>
      <c r="K16" s="47">
        <v>2400</v>
      </c>
      <c r="L16" s="64"/>
      <c r="M16" s="45">
        <v>0</v>
      </c>
      <c r="N16" s="46" t="s">
        <v>20</v>
      </c>
      <c r="O16" s="47">
        <v>0</v>
      </c>
      <c r="P16" s="64"/>
      <c r="Q16" s="45">
        <v>9</v>
      </c>
      <c r="R16" s="46" t="s">
        <v>655</v>
      </c>
      <c r="S16" s="47">
        <v>100</v>
      </c>
      <c r="T16" s="64"/>
      <c r="U16" s="45">
        <v>7</v>
      </c>
      <c r="V16" s="46" t="s">
        <v>654</v>
      </c>
      <c r="W16" s="47">
        <v>400</v>
      </c>
      <c r="X16" s="64"/>
      <c r="AA16" s="25">
        <v>5561008</v>
      </c>
      <c r="AB16" s="25">
        <v>0</v>
      </c>
      <c r="AC16" s="25">
        <v>5563007</v>
      </c>
      <c r="AD16" s="25">
        <v>0</v>
      </c>
      <c r="AE16" s="25">
        <v>5565008</v>
      </c>
      <c r="AF16" s="25">
        <v>5566007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19</v>
      </c>
      <c r="J17" s="49" t="s">
        <v>23</v>
      </c>
      <c r="K17" s="50">
        <v>50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32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5567108</v>
      </c>
      <c r="AB17" s="25">
        <v>0</v>
      </c>
      <c r="AC17" s="25">
        <v>5567307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10</v>
      </c>
      <c r="R18" s="46" t="s">
        <v>657</v>
      </c>
      <c r="S18" s="47">
        <v>100</v>
      </c>
      <c r="T18" s="64"/>
      <c r="U18" s="45">
        <v>9</v>
      </c>
      <c r="V18" s="46" t="s">
        <v>531</v>
      </c>
      <c r="W18" s="47">
        <v>350</v>
      </c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5565009</v>
      </c>
      <c r="AF18" s="25">
        <v>5566009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658</v>
      </c>
      <c r="S19" s="50">
        <v>0</v>
      </c>
      <c r="T19" s="65"/>
      <c r="U19" s="48" t="s">
        <v>21</v>
      </c>
      <c r="V19" s="49" t="s">
        <v>656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10</v>
      </c>
      <c r="V20" s="46" t="s">
        <v>648</v>
      </c>
      <c r="W20" s="47">
        <v>100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5565010</v>
      </c>
      <c r="AF20" s="25">
        <v>5566010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649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11</v>
      </c>
      <c r="V22" s="46" t="s">
        <v>710</v>
      </c>
      <c r="W22" s="47">
        <v>50</v>
      </c>
      <c r="X22" s="64"/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20</v>
      </c>
      <c r="W23" s="50">
        <v>0</v>
      </c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14500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1850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14850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1450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1300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2500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900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200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37550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28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1" priority="11">
      <formula>D6&lt;C6</formula>
    </cfRule>
    <cfRule type="expression" dxfId="10" priority="12">
      <formula>D6&gt;C6</formula>
    </cfRule>
  </conditionalFormatting>
  <conditionalFormatting sqref="H6:H41">
    <cfRule type="expression" dxfId="9" priority="9">
      <formula>H6&lt;G6</formula>
    </cfRule>
    <cfRule type="expression" dxfId="8" priority="10">
      <formula>H6&gt;G6</formula>
    </cfRule>
  </conditionalFormatting>
  <conditionalFormatting sqref="L6:L41">
    <cfRule type="expression" dxfId="7" priority="7">
      <formula>L6&lt;K6</formula>
    </cfRule>
    <cfRule type="expression" dxfId="6" priority="8">
      <formula>L6&gt;K6</formula>
    </cfRule>
  </conditionalFormatting>
  <conditionalFormatting sqref="P6:P41">
    <cfRule type="expression" dxfId="5" priority="5">
      <formula>P6&lt;O6</formula>
    </cfRule>
    <cfRule type="expression" dxfId="4" priority="6">
      <formula>P6&gt;O6</formula>
    </cfRule>
  </conditionalFormatting>
  <conditionalFormatting sqref="T6:T41">
    <cfRule type="expression" dxfId="3" priority="3">
      <formula>T6&lt;S6</formula>
    </cfRule>
    <cfRule type="expression" dxfId="2" priority="4">
      <formula>T6&gt;S6</formula>
    </cfRule>
  </conditionalFormatting>
  <conditionalFormatting sqref="X6:X41">
    <cfRule type="expression" dxfId="1" priority="1">
      <formula>X6&lt;W6</formula>
    </cfRule>
    <cfRule type="expression" dxfId="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42</v>
      </c>
      <c r="C4" s="36" t="s">
        <v>43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820</v>
      </c>
      <c r="C6" s="47">
        <v>2450</v>
      </c>
      <c r="D6" s="64"/>
      <c r="E6" s="45">
        <v>4</v>
      </c>
      <c r="F6" s="46" t="s">
        <v>826</v>
      </c>
      <c r="G6" s="47">
        <v>150</v>
      </c>
      <c r="H6" s="64"/>
      <c r="I6" s="45">
        <v>2</v>
      </c>
      <c r="J6" s="46" t="s">
        <v>833</v>
      </c>
      <c r="K6" s="47">
        <v>3550</v>
      </c>
      <c r="L6" s="64"/>
      <c r="M6" s="45">
        <v>1</v>
      </c>
      <c r="N6" s="46" t="s">
        <v>836</v>
      </c>
      <c r="O6" s="47">
        <v>150</v>
      </c>
      <c r="P6" s="64"/>
      <c r="Q6" s="45">
        <v>2</v>
      </c>
      <c r="R6" s="46" t="s">
        <v>838</v>
      </c>
      <c r="S6" s="47">
        <v>1050</v>
      </c>
      <c r="T6" s="64"/>
      <c r="U6" s="45">
        <v>2</v>
      </c>
      <c r="V6" s="46" t="s">
        <v>829</v>
      </c>
      <c r="W6" s="47">
        <v>600</v>
      </c>
      <c r="X6" s="64"/>
      <c r="AA6" s="25">
        <v>5051001</v>
      </c>
      <c r="AB6" s="25">
        <v>5052004</v>
      </c>
      <c r="AC6" s="25">
        <v>5053002</v>
      </c>
      <c r="AD6" s="25">
        <v>5054001</v>
      </c>
      <c r="AE6" s="25">
        <v>5055002</v>
      </c>
      <c r="AF6" s="25">
        <v>5056002</v>
      </c>
    </row>
    <row r="7" spans="1:32" ht="15" customHeight="1" x14ac:dyDescent="0.15">
      <c r="A7" s="48" t="s">
        <v>19</v>
      </c>
      <c r="B7" s="49" t="s">
        <v>20</v>
      </c>
      <c r="C7" s="50">
        <v>150</v>
      </c>
      <c r="D7" s="65"/>
      <c r="E7" s="48" t="s">
        <v>21</v>
      </c>
      <c r="F7" s="49" t="s">
        <v>23</v>
      </c>
      <c r="G7" s="50">
        <v>0</v>
      </c>
      <c r="H7" s="65"/>
      <c r="I7" s="48" t="s">
        <v>21</v>
      </c>
      <c r="J7" s="49" t="s">
        <v>44</v>
      </c>
      <c r="K7" s="50">
        <v>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22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5057101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2</v>
      </c>
      <c r="B8" s="46" t="s">
        <v>821</v>
      </c>
      <c r="C8" s="47">
        <v>1350</v>
      </c>
      <c r="D8" s="64"/>
      <c r="E8" s="45">
        <v>7</v>
      </c>
      <c r="F8" s="46" t="s">
        <v>827</v>
      </c>
      <c r="G8" s="47">
        <v>50</v>
      </c>
      <c r="H8" s="64"/>
      <c r="I8" s="45">
        <v>3</v>
      </c>
      <c r="J8" s="46" t="s">
        <v>834</v>
      </c>
      <c r="K8" s="47">
        <v>5200</v>
      </c>
      <c r="L8" s="64"/>
      <c r="M8" s="45">
        <v>2</v>
      </c>
      <c r="N8" s="46" t="s">
        <v>837</v>
      </c>
      <c r="O8" s="47">
        <v>650</v>
      </c>
      <c r="P8" s="64"/>
      <c r="Q8" s="45">
        <v>4</v>
      </c>
      <c r="R8" s="46" t="s">
        <v>830</v>
      </c>
      <c r="S8" s="47">
        <v>100</v>
      </c>
      <c r="T8" s="64"/>
      <c r="U8" s="45">
        <v>3</v>
      </c>
      <c r="V8" s="46" t="s">
        <v>826</v>
      </c>
      <c r="W8" s="47">
        <v>200</v>
      </c>
      <c r="X8" s="64"/>
      <c r="AA8" s="25">
        <v>5051002</v>
      </c>
      <c r="AB8" s="25">
        <v>5052007</v>
      </c>
      <c r="AC8" s="25">
        <v>5053003</v>
      </c>
      <c r="AD8" s="25">
        <v>5054002</v>
      </c>
      <c r="AE8" s="25">
        <v>5055004</v>
      </c>
      <c r="AF8" s="25">
        <v>5056003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20</v>
      </c>
      <c r="K9" s="50">
        <v>0</v>
      </c>
      <c r="L9" s="65"/>
      <c r="M9" s="48" t="s">
        <v>21</v>
      </c>
      <c r="N9" s="49" t="s">
        <v>24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23</v>
      </c>
      <c r="W9" s="50">
        <v>0</v>
      </c>
      <c r="X9" s="65"/>
      <c r="AA9" s="25">
        <v>5057102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3</v>
      </c>
      <c r="B10" s="46" t="s">
        <v>822</v>
      </c>
      <c r="C10" s="47">
        <v>1600</v>
      </c>
      <c r="D10" s="64"/>
      <c r="E10" s="45">
        <v>8</v>
      </c>
      <c r="F10" s="46" t="s">
        <v>828</v>
      </c>
      <c r="G10" s="47">
        <v>250</v>
      </c>
      <c r="H10" s="64"/>
      <c r="I10" s="45">
        <v>6</v>
      </c>
      <c r="J10" s="46" t="s">
        <v>820</v>
      </c>
      <c r="K10" s="47">
        <v>5000</v>
      </c>
      <c r="L10" s="64"/>
      <c r="M10" s="45">
        <v>3</v>
      </c>
      <c r="N10" s="46" t="s">
        <v>827</v>
      </c>
      <c r="O10" s="47">
        <v>100</v>
      </c>
      <c r="P10" s="64"/>
      <c r="Q10" s="45">
        <v>6</v>
      </c>
      <c r="R10" s="46" t="s">
        <v>831</v>
      </c>
      <c r="S10" s="47">
        <v>50</v>
      </c>
      <c r="T10" s="64"/>
      <c r="U10" s="45">
        <v>4</v>
      </c>
      <c r="V10" s="46" t="s">
        <v>831</v>
      </c>
      <c r="W10" s="47">
        <v>750</v>
      </c>
      <c r="X10" s="64"/>
      <c r="AA10" s="25">
        <v>5051003</v>
      </c>
      <c r="AB10" s="25">
        <v>5052008</v>
      </c>
      <c r="AC10" s="25">
        <v>5053004</v>
      </c>
      <c r="AD10" s="25">
        <v>5054003</v>
      </c>
      <c r="AE10" s="25">
        <v>5055006</v>
      </c>
      <c r="AF10" s="25">
        <v>5056004</v>
      </c>
    </row>
    <row r="11" spans="1:32" ht="15" customHeight="1" x14ac:dyDescent="0.15">
      <c r="A11" s="48" t="s">
        <v>19</v>
      </c>
      <c r="B11" s="49" t="s">
        <v>20</v>
      </c>
      <c r="C11" s="50">
        <v>100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5057103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4</v>
      </c>
      <c r="B12" s="46" t="s">
        <v>823</v>
      </c>
      <c r="C12" s="47">
        <v>1050</v>
      </c>
      <c r="D12" s="64"/>
      <c r="E12" s="45">
        <v>9</v>
      </c>
      <c r="F12" s="46" t="s">
        <v>829</v>
      </c>
      <c r="G12" s="47">
        <v>100</v>
      </c>
      <c r="H12" s="64"/>
      <c r="I12" s="45">
        <v>7</v>
      </c>
      <c r="J12" s="46" t="s">
        <v>835</v>
      </c>
      <c r="K12" s="47">
        <v>3150</v>
      </c>
      <c r="L12" s="64"/>
      <c r="M12" s="45">
        <v>4</v>
      </c>
      <c r="N12" s="46" t="s">
        <v>831</v>
      </c>
      <c r="O12" s="47">
        <v>50</v>
      </c>
      <c r="P12" s="64"/>
      <c r="Q12" s="45">
        <v>8</v>
      </c>
      <c r="R12" s="46" t="s">
        <v>827</v>
      </c>
      <c r="S12" s="47">
        <v>100</v>
      </c>
      <c r="T12" s="64"/>
      <c r="U12" s="45">
        <v>5</v>
      </c>
      <c r="V12" s="46" t="s">
        <v>830</v>
      </c>
      <c r="W12" s="47">
        <v>1050</v>
      </c>
      <c r="X12" s="64"/>
      <c r="AA12" s="25">
        <v>5051004</v>
      </c>
      <c r="AB12" s="25">
        <v>5052009</v>
      </c>
      <c r="AC12" s="25">
        <v>5053005</v>
      </c>
      <c r="AD12" s="25">
        <v>5054004</v>
      </c>
      <c r="AE12" s="25">
        <v>5055008</v>
      </c>
      <c r="AF12" s="25">
        <v>5056005</v>
      </c>
    </row>
    <row r="13" spans="1:32" ht="15" customHeight="1" x14ac:dyDescent="0.15">
      <c r="A13" s="48" t="s">
        <v>19</v>
      </c>
      <c r="B13" s="49" t="s">
        <v>20</v>
      </c>
      <c r="C13" s="50">
        <v>100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38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5057104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5</v>
      </c>
      <c r="B14" s="46" t="s">
        <v>824</v>
      </c>
      <c r="C14" s="47">
        <v>1600</v>
      </c>
      <c r="D14" s="64"/>
      <c r="E14" s="45">
        <v>10</v>
      </c>
      <c r="F14" s="46" t="s">
        <v>830</v>
      </c>
      <c r="G14" s="47">
        <v>200</v>
      </c>
      <c r="H14" s="64"/>
      <c r="I14" s="45">
        <v>0</v>
      </c>
      <c r="J14" s="46" t="s">
        <v>20</v>
      </c>
      <c r="K14" s="47">
        <v>0</v>
      </c>
      <c r="L14" s="64"/>
      <c r="M14" s="45">
        <v>7</v>
      </c>
      <c r="N14" s="46" t="s">
        <v>832</v>
      </c>
      <c r="O14" s="47">
        <v>50</v>
      </c>
      <c r="P14" s="64"/>
      <c r="Q14" s="45">
        <v>11</v>
      </c>
      <c r="R14" s="46" t="s">
        <v>832</v>
      </c>
      <c r="S14" s="47">
        <v>100</v>
      </c>
      <c r="T14" s="64"/>
      <c r="U14" s="45">
        <v>9</v>
      </c>
      <c r="V14" s="46" t="s">
        <v>827</v>
      </c>
      <c r="W14" s="47">
        <v>200</v>
      </c>
      <c r="X14" s="64"/>
      <c r="AA14" s="25">
        <v>5051005</v>
      </c>
      <c r="AB14" s="25">
        <v>5052010</v>
      </c>
      <c r="AC14" s="25">
        <v>5053006</v>
      </c>
      <c r="AD14" s="25">
        <v>5054007</v>
      </c>
      <c r="AE14" s="25">
        <v>5055011</v>
      </c>
      <c r="AF14" s="25">
        <v>5056008</v>
      </c>
    </row>
    <row r="15" spans="1:32" ht="15" customHeight="1" x14ac:dyDescent="0.15">
      <c r="A15" s="48" t="s">
        <v>19</v>
      </c>
      <c r="B15" s="49" t="s">
        <v>20</v>
      </c>
      <c r="C15" s="50">
        <v>100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5057105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10</v>
      </c>
      <c r="B16" s="46" t="s">
        <v>825</v>
      </c>
      <c r="C16" s="47">
        <v>1450</v>
      </c>
      <c r="D16" s="64"/>
      <c r="E16" s="45">
        <v>11</v>
      </c>
      <c r="F16" s="46" t="s">
        <v>831</v>
      </c>
      <c r="G16" s="47">
        <v>100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12</v>
      </c>
      <c r="R16" s="46" t="s">
        <v>820</v>
      </c>
      <c r="S16" s="47">
        <v>1500</v>
      </c>
      <c r="T16" s="64"/>
      <c r="U16" s="45">
        <v>13</v>
      </c>
      <c r="V16" s="46" t="s">
        <v>839</v>
      </c>
      <c r="W16" s="47">
        <v>200</v>
      </c>
      <c r="X16" s="64"/>
      <c r="AA16" s="25">
        <v>5051010</v>
      </c>
      <c r="AB16" s="25">
        <v>5052011</v>
      </c>
      <c r="AC16" s="25">
        <v>5053007</v>
      </c>
      <c r="AD16" s="25">
        <v>0</v>
      </c>
      <c r="AE16" s="25">
        <v>5055012</v>
      </c>
      <c r="AF16" s="25">
        <v>5056009</v>
      </c>
    </row>
    <row r="17" spans="1:32" ht="15" customHeight="1" x14ac:dyDescent="0.15">
      <c r="A17" s="48" t="s">
        <v>19</v>
      </c>
      <c r="B17" s="49" t="s">
        <v>20</v>
      </c>
      <c r="C17" s="50">
        <v>50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20</v>
      </c>
      <c r="W17" s="50">
        <v>0</v>
      </c>
      <c r="X17" s="65"/>
      <c r="AA17" s="25">
        <v>5057110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12</v>
      </c>
      <c r="F18" s="46" t="s">
        <v>832</v>
      </c>
      <c r="G18" s="47">
        <v>100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13</v>
      </c>
      <c r="R18" s="46" t="s">
        <v>829</v>
      </c>
      <c r="S18" s="47">
        <v>50</v>
      </c>
      <c r="T18" s="64"/>
      <c r="U18" s="45">
        <v>15</v>
      </c>
      <c r="V18" s="46" t="s">
        <v>832</v>
      </c>
      <c r="W18" s="47">
        <v>550</v>
      </c>
      <c r="X18" s="64"/>
      <c r="AA18" s="25">
        <v>0</v>
      </c>
      <c r="AB18" s="25">
        <v>5052012</v>
      </c>
      <c r="AC18" s="25">
        <v>0</v>
      </c>
      <c r="AD18" s="25">
        <v>0</v>
      </c>
      <c r="AE18" s="25">
        <v>5055013</v>
      </c>
      <c r="AF18" s="25">
        <v>5056013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17</v>
      </c>
      <c r="V20" s="46" t="s">
        <v>840</v>
      </c>
      <c r="W20" s="47">
        <v>650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5056015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20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18</v>
      </c>
      <c r="V22" s="46" t="s">
        <v>817</v>
      </c>
      <c r="W22" s="47">
        <v>100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5056017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36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>
        <v>0</v>
      </c>
      <c r="B24" s="46" t="s">
        <v>20</v>
      </c>
      <c r="C24" s="47">
        <v>0</v>
      </c>
      <c r="D24" s="64"/>
      <c r="E24" s="45">
        <v>0</v>
      </c>
      <c r="F24" s="46" t="s">
        <v>20</v>
      </c>
      <c r="G24" s="47">
        <v>0</v>
      </c>
      <c r="H24" s="64"/>
      <c r="I24" s="45">
        <v>0</v>
      </c>
      <c r="J24" s="46" t="s">
        <v>20</v>
      </c>
      <c r="K24" s="47">
        <v>0</v>
      </c>
      <c r="L24" s="64"/>
      <c r="M24" s="45">
        <v>0</v>
      </c>
      <c r="N24" s="46" t="s">
        <v>20</v>
      </c>
      <c r="O24" s="47">
        <v>0</v>
      </c>
      <c r="P24" s="64"/>
      <c r="Q24" s="45">
        <v>0</v>
      </c>
      <c r="R24" s="46" t="s">
        <v>20</v>
      </c>
      <c r="S24" s="47">
        <v>0</v>
      </c>
      <c r="T24" s="64"/>
      <c r="U24" s="45">
        <v>21</v>
      </c>
      <c r="V24" s="46" t="s">
        <v>841</v>
      </c>
      <c r="W24" s="47">
        <v>500</v>
      </c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5056018</v>
      </c>
    </row>
    <row r="25" spans="1:32" ht="15" customHeight="1" x14ac:dyDescent="0.15">
      <c r="A25" s="48" t="s">
        <v>21</v>
      </c>
      <c r="B25" s="49" t="s">
        <v>20</v>
      </c>
      <c r="C25" s="50">
        <v>0</v>
      </c>
      <c r="D25" s="65"/>
      <c r="E25" s="48" t="s">
        <v>21</v>
      </c>
      <c r="F25" s="49" t="s">
        <v>20</v>
      </c>
      <c r="G25" s="50">
        <v>0</v>
      </c>
      <c r="H25" s="65"/>
      <c r="I25" s="48" t="s">
        <v>21</v>
      </c>
      <c r="J25" s="49" t="s">
        <v>20</v>
      </c>
      <c r="K25" s="50">
        <v>0</v>
      </c>
      <c r="L25" s="65"/>
      <c r="M25" s="48" t="s">
        <v>21</v>
      </c>
      <c r="N25" s="49" t="s">
        <v>20</v>
      </c>
      <c r="O25" s="50">
        <v>0</v>
      </c>
      <c r="P25" s="65"/>
      <c r="Q25" s="48" t="s">
        <v>21</v>
      </c>
      <c r="R25" s="49" t="s">
        <v>20</v>
      </c>
      <c r="S25" s="50">
        <v>0</v>
      </c>
      <c r="T25" s="65"/>
      <c r="U25" s="48" t="s">
        <v>21</v>
      </c>
      <c r="V25" s="49" t="s">
        <v>45</v>
      </c>
      <c r="W25" s="50">
        <v>0</v>
      </c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>
        <v>0</v>
      </c>
      <c r="B26" s="46" t="s">
        <v>20</v>
      </c>
      <c r="C26" s="47">
        <v>0</v>
      </c>
      <c r="D26" s="64"/>
      <c r="E26" s="45">
        <v>0</v>
      </c>
      <c r="F26" s="46" t="s">
        <v>20</v>
      </c>
      <c r="G26" s="47">
        <v>0</v>
      </c>
      <c r="H26" s="64"/>
      <c r="I26" s="45">
        <v>0</v>
      </c>
      <c r="J26" s="46" t="s">
        <v>20</v>
      </c>
      <c r="K26" s="47">
        <v>0</v>
      </c>
      <c r="L26" s="64"/>
      <c r="M26" s="45">
        <v>0</v>
      </c>
      <c r="N26" s="46" t="s">
        <v>20</v>
      </c>
      <c r="O26" s="47">
        <v>0</v>
      </c>
      <c r="P26" s="64"/>
      <c r="Q26" s="45">
        <v>0</v>
      </c>
      <c r="R26" s="46" t="s">
        <v>20</v>
      </c>
      <c r="S26" s="47">
        <v>0</v>
      </c>
      <c r="T26" s="64"/>
      <c r="U26" s="45">
        <v>22</v>
      </c>
      <c r="V26" s="46" t="s">
        <v>842</v>
      </c>
      <c r="W26" s="47">
        <v>300</v>
      </c>
      <c r="X26" s="64"/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5056021</v>
      </c>
    </row>
    <row r="27" spans="1:32" ht="15" customHeight="1" x14ac:dyDescent="0.15">
      <c r="A27" s="48" t="s">
        <v>21</v>
      </c>
      <c r="B27" s="49" t="s">
        <v>20</v>
      </c>
      <c r="C27" s="50">
        <v>0</v>
      </c>
      <c r="D27" s="65"/>
      <c r="E27" s="48" t="s">
        <v>21</v>
      </c>
      <c r="F27" s="49" t="s">
        <v>20</v>
      </c>
      <c r="G27" s="50">
        <v>0</v>
      </c>
      <c r="H27" s="65"/>
      <c r="I27" s="48" t="s">
        <v>21</v>
      </c>
      <c r="J27" s="49" t="s">
        <v>20</v>
      </c>
      <c r="K27" s="50">
        <v>0</v>
      </c>
      <c r="L27" s="65"/>
      <c r="M27" s="48" t="s">
        <v>21</v>
      </c>
      <c r="N27" s="49" t="s">
        <v>20</v>
      </c>
      <c r="O27" s="50">
        <v>0</v>
      </c>
      <c r="P27" s="65"/>
      <c r="Q27" s="48" t="s">
        <v>21</v>
      </c>
      <c r="R27" s="49" t="s">
        <v>20</v>
      </c>
      <c r="S27" s="50">
        <v>0</v>
      </c>
      <c r="T27" s="65"/>
      <c r="U27" s="48" t="s">
        <v>21</v>
      </c>
      <c r="V27" s="49" t="s">
        <v>20</v>
      </c>
      <c r="W27" s="50">
        <v>0</v>
      </c>
      <c r="X27" s="65"/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  <c r="AA28" s="25">
        <v>0</v>
      </c>
      <c r="AB28" s="25">
        <v>0</v>
      </c>
      <c r="AC28" s="25">
        <v>0</v>
      </c>
      <c r="AD28" s="25">
        <v>0</v>
      </c>
      <c r="AE28" s="25">
        <v>0</v>
      </c>
      <c r="AF28" s="25">
        <v>5056022</v>
      </c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  <c r="AA30" s="25">
        <v>0</v>
      </c>
      <c r="AB30" s="25">
        <v>0</v>
      </c>
      <c r="AC30" s="25">
        <v>0</v>
      </c>
      <c r="AD30" s="25">
        <v>0</v>
      </c>
      <c r="AE30" s="25">
        <v>0</v>
      </c>
      <c r="AF30" s="25">
        <v>5056023</v>
      </c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0</v>
      </c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9500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950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16900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1000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2950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5100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600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37000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39" priority="11">
      <formula>D6&lt;C6</formula>
    </cfRule>
    <cfRule type="expression" dxfId="538" priority="12">
      <formula>D6&gt;C6</formula>
    </cfRule>
  </conditionalFormatting>
  <conditionalFormatting sqref="H6:H41">
    <cfRule type="expression" dxfId="537" priority="9">
      <formula>H6&lt;G6</formula>
    </cfRule>
    <cfRule type="expression" dxfId="536" priority="10">
      <formula>H6&gt;G6</formula>
    </cfRule>
  </conditionalFormatting>
  <conditionalFormatting sqref="L6:L41">
    <cfRule type="expression" dxfId="535" priority="7">
      <formula>L6&lt;K6</formula>
    </cfRule>
    <cfRule type="expression" dxfId="534" priority="8">
      <formula>L6&gt;K6</formula>
    </cfRule>
  </conditionalFormatting>
  <conditionalFormatting sqref="P6:P41">
    <cfRule type="expression" dxfId="533" priority="5">
      <formula>P6&lt;O6</formula>
    </cfRule>
    <cfRule type="expression" dxfId="532" priority="6">
      <formula>P6&gt;O6</formula>
    </cfRule>
  </conditionalFormatting>
  <conditionalFormatting sqref="T6:T41">
    <cfRule type="expression" dxfId="531" priority="3">
      <formula>T6&lt;S6</formula>
    </cfRule>
    <cfRule type="expression" dxfId="530" priority="4">
      <formula>T6&gt;S6</formula>
    </cfRule>
  </conditionalFormatting>
  <conditionalFormatting sqref="X6:X41">
    <cfRule type="expression" dxfId="529" priority="1">
      <formula>X6&lt;W6</formula>
    </cfRule>
    <cfRule type="expression" dxfId="52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46</v>
      </c>
      <c r="C4" s="36" t="s">
        <v>47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46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2</v>
      </c>
      <c r="B6" s="46" t="s">
        <v>988</v>
      </c>
      <c r="C6" s="47">
        <v>4350</v>
      </c>
      <c r="D6" s="64"/>
      <c r="E6" s="45">
        <v>5</v>
      </c>
      <c r="F6" s="46" t="s">
        <v>846</v>
      </c>
      <c r="G6" s="47">
        <v>300</v>
      </c>
      <c r="H6" s="64"/>
      <c r="I6" s="45">
        <v>1</v>
      </c>
      <c r="J6" s="46" t="s">
        <v>843</v>
      </c>
      <c r="K6" s="47">
        <v>3300</v>
      </c>
      <c r="L6" s="64"/>
      <c r="M6" s="45">
        <v>8</v>
      </c>
      <c r="N6" s="46" t="s">
        <v>849</v>
      </c>
      <c r="O6" s="47">
        <v>1150</v>
      </c>
      <c r="P6" s="64"/>
      <c r="Q6" s="45">
        <v>2</v>
      </c>
      <c r="R6" s="46" t="s">
        <v>847</v>
      </c>
      <c r="S6" s="47">
        <v>350</v>
      </c>
      <c r="T6" s="64"/>
      <c r="U6" s="45">
        <v>2</v>
      </c>
      <c r="V6" s="46" t="s">
        <v>847</v>
      </c>
      <c r="W6" s="47">
        <v>850</v>
      </c>
      <c r="X6" s="64"/>
      <c r="AA6" s="25">
        <v>5061001</v>
      </c>
      <c r="AB6" s="25">
        <v>5062005</v>
      </c>
      <c r="AC6" s="25">
        <v>5063001</v>
      </c>
      <c r="AD6" s="25">
        <v>5064008</v>
      </c>
      <c r="AE6" s="25">
        <v>5065001</v>
      </c>
      <c r="AF6" s="25">
        <v>5066001</v>
      </c>
    </row>
    <row r="7" spans="1:32" ht="15" customHeight="1" x14ac:dyDescent="0.15">
      <c r="A7" s="48" t="s">
        <v>19</v>
      </c>
      <c r="B7" s="49" t="s">
        <v>20</v>
      </c>
      <c r="C7" s="50">
        <v>200</v>
      </c>
      <c r="D7" s="65"/>
      <c r="E7" s="48" t="s">
        <v>21</v>
      </c>
      <c r="F7" s="49" t="s">
        <v>20</v>
      </c>
      <c r="G7" s="50">
        <v>0</v>
      </c>
      <c r="H7" s="65"/>
      <c r="I7" s="48" t="s">
        <v>21</v>
      </c>
      <c r="J7" s="49" t="s">
        <v>20</v>
      </c>
      <c r="K7" s="50">
        <v>0</v>
      </c>
      <c r="L7" s="65"/>
      <c r="M7" s="48" t="s">
        <v>21</v>
      </c>
      <c r="N7" s="49" t="s">
        <v>48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5067101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844</v>
      </c>
      <c r="C8" s="47">
        <v>2850</v>
      </c>
      <c r="D8" s="64"/>
      <c r="E8" s="45">
        <v>6</v>
      </c>
      <c r="F8" s="46" t="s">
        <v>847</v>
      </c>
      <c r="G8" s="47">
        <v>250</v>
      </c>
      <c r="H8" s="64"/>
      <c r="I8" s="45">
        <v>2</v>
      </c>
      <c r="J8" s="46" t="s">
        <v>843</v>
      </c>
      <c r="K8" s="47">
        <v>2600</v>
      </c>
      <c r="L8" s="64"/>
      <c r="M8" s="45">
        <v>0</v>
      </c>
      <c r="N8" s="46" t="s">
        <v>20</v>
      </c>
      <c r="O8" s="47">
        <v>0</v>
      </c>
      <c r="P8" s="64"/>
      <c r="Q8" s="45">
        <v>3</v>
      </c>
      <c r="R8" s="46" t="s">
        <v>989</v>
      </c>
      <c r="S8" s="47">
        <v>550</v>
      </c>
      <c r="T8" s="64"/>
      <c r="U8" s="45">
        <v>3</v>
      </c>
      <c r="V8" s="46" t="s">
        <v>989</v>
      </c>
      <c r="W8" s="47">
        <v>1950</v>
      </c>
      <c r="X8" s="64"/>
      <c r="AA8" s="25">
        <v>5061002</v>
      </c>
      <c r="AB8" s="25">
        <v>5062006</v>
      </c>
      <c r="AC8" s="25">
        <v>5063002</v>
      </c>
      <c r="AD8" s="25">
        <v>0</v>
      </c>
      <c r="AE8" s="25">
        <v>5065002</v>
      </c>
      <c r="AF8" s="25">
        <v>5066002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21</v>
      </c>
      <c r="J9" s="49" t="s">
        <v>32</v>
      </c>
      <c r="K9" s="50">
        <v>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5067102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845</v>
      </c>
      <c r="C10" s="47">
        <v>2950</v>
      </c>
      <c r="D10" s="64"/>
      <c r="E10" s="45">
        <v>9</v>
      </c>
      <c r="F10" s="46" t="s">
        <v>989</v>
      </c>
      <c r="G10" s="47">
        <v>300</v>
      </c>
      <c r="H10" s="64"/>
      <c r="I10" s="45">
        <v>3</v>
      </c>
      <c r="J10" s="46" t="s">
        <v>848</v>
      </c>
      <c r="K10" s="47">
        <v>1500</v>
      </c>
      <c r="L10" s="64"/>
      <c r="M10" s="45">
        <v>0</v>
      </c>
      <c r="N10" s="46" t="s">
        <v>20</v>
      </c>
      <c r="O10" s="47">
        <v>0</v>
      </c>
      <c r="P10" s="64"/>
      <c r="Q10" s="45">
        <v>5</v>
      </c>
      <c r="R10" s="46" t="s">
        <v>846</v>
      </c>
      <c r="S10" s="47">
        <v>500</v>
      </c>
      <c r="T10" s="64"/>
      <c r="U10" s="45">
        <v>4</v>
      </c>
      <c r="V10" s="46" t="s">
        <v>850</v>
      </c>
      <c r="W10" s="47">
        <v>400</v>
      </c>
      <c r="X10" s="64"/>
      <c r="AA10" s="25">
        <v>5061003</v>
      </c>
      <c r="AB10" s="25">
        <v>5062007</v>
      </c>
      <c r="AC10" s="25">
        <v>5063003</v>
      </c>
      <c r="AD10" s="25">
        <v>0</v>
      </c>
      <c r="AE10" s="25">
        <v>5065003</v>
      </c>
      <c r="AF10" s="25">
        <v>5066003</v>
      </c>
    </row>
    <row r="11" spans="1:32" ht="15" customHeight="1" x14ac:dyDescent="0.15">
      <c r="A11" s="48" t="s">
        <v>19</v>
      </c>
      <c r="B11" s="49" t="s">
        <v>20</v>
      </c>
      <c r="C11" s="50">
        <v>200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20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48</v>
      </c>
      <c r="W11" s="50">
        <v>0</v>
      </c>
      <c r="X11" s="65"/>
      <c r="AA11" s="25">
        <v>5067103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0</v>
      </c>
      <c r="B12" s="46" t="s">
        <v>20</v>
      </c>
      <c r="C12" s="47">
        <v>0</v>
      </c>
      <c r="D12" s="64"/>
      <c r="E12" s="45">
        <v>0</v>
      </c>
      <c r="F12" s="46" t="s">
        <v>20</v>
      </c>
      <c r="G12" s="47">
        <v>0</v>
      </c>
      <c r="H12" s="64"/>
      <c r="I12" s="45">
        <v>4</v>
      </c>
      <c r="J12" s="46" t="s">
        <v>845</v>
      </c>
      <c r="K12" s="47">
        <v>1500</v>
      </c>
      <c r="L12" s="64"/>
      <c r="M12" s="45">
        <v>0</v>
      </c>
      <c r="N12" s="46" t="s">
        <v>20</v>
      </c>
      <c r="O12" s="47">
        <v>0</v>
      </c>
      <c r="P12" s="64"/>
      <c r="Q12" s="45">
        <v>0</v>
      </c>
      <c r="R12" s="46" t="s">
        <v>20</v>
      </c>
      <c r="S12" s="47">
        <v>0</v>
      </c>
      <c r="T12" s="64"/>
      <c r="U12" s="45">
        <v>5</v>
      </c>
      <c r="V12" s="46" t="s">
        <v>850</v>
      </c>
      <c r="W12" s="47">
        <v>300</v>
      </c>
      <c r="X12" s="64"/>
      <c r="AA12" s="25">
        <v>5061004</v>
      </c>
      <c r="AB12" s="25">
        <v>5062008</v>
      </c>
      <c r="AC12" s="25">
        <v>5063004</v>
      </c>
      <c r="AD12" s="25">
        <v>0</v>
      </c>
      <c r="AE12" s="25">
        <v>5065005</v>
      </c>
      <c r="AF12" s="25">
        <v>5066004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851</v>
      </c>
      <c r="W13" s="50">
        <v>0</v>
      </c>
      <c r="X13" s="65"/>
      <c r="AA13" s="25">
        <v>5067104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0</v>
      </c>
      <c r="B14" s="46" t="s">
        <v>20</v>
      </c>
      <c r="C14" s="47">
        <v>0</v>
      </c>
      <c r="D14" s="64"/>
      <c r="E14" s="45">
        <v>0</v>
      </c>
      <c r="F14" s="46" t="s">
        <v>20</v>
      </c>
      <c r="G14" s="47">
        <v>0</v>
      </c>
      <c r="H14" s="64"/>
      <c r="I14" s="45">
        <v>6</v>
      </c>
      <c r="J14" s="46" t="s">
        <v>849</v>
      </c>
      <c r="K14" s="47">
        <v>1850</v>
      </c>
      <c r="L14" s="64"/>
      <c r="M14" s="45">
        <v>0</v>
      </c>
      <c r="N14" s="46" t="s">
        <v>20</v>
      </c>
      <c r="O14" s="47">
        <v>0</v>
      </c>
      <c r="P14" s="64"/>
      <c r="Q14" s="45">
        <v>0</v>
      </c>
      <c r="R14" s="46" t="s">
        <v>20</v>
      </c>
      <c r="S14" s="47">
        <v>0</v>
      </c>
      <c r="T14" s="64"/>
      <c r="U14" s="45">
        <v>8</v>
      </c>
      <c r="V14" s="46" t="s">
        <v>846</v>
      </c>
      <c r="W14" s="47">
        <v>1050</v>
      </c>
      <c r="X14" s="64"/>
      <c r="AA14" s="25">
        <v>5061007</v>
      </c>
      <c r="AB14" s="25">
        <v>5062009</v>
      </c>
      <c r="AC14" s="25">
        <v>5063006</v>
      </c>
      <c r="AD14" s="25">
        <v>0</v>
      </c>
      <c r="AE14" s="25">
        <v>5065007</v>
      </c>
      <c r="AF14" s="25">
        <v>5066005</v>
      </c>
    </row>
    <row r="15" spans="1:32" ht="15" customHeight="1" x14ac:dyDescent="0.15">
      <c r="A15" s="48" t="s">
        <v>21</v>
      </c>
      <c r="B15" s="49" t="s">
        <v>20</v>
      </c>
      <c r="C15" s="50">
        <v>0</v>
      </c>
      <c r="D15" s="65"/>
      <c r="E15" s="48" t="s">
        <v>21</v>
      </c>
      <c r="F15" s="49" t="s">
        <v>20</v>
      </c>
      <c r="G15" s="50">
        <v>0</v>
      </c>
      <c r="H15" s="65"/>
      <c r="I15" s="48" t="s">
        <v>21</v>
      </c>
      <c r="J15" s="49" t="s">
        <v>48</v>
      </c>
      <c r="K15" s="50">
        <v>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20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5067107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10</v>
      </c>
      <c r="V16" s="46" t="s">
        <v>852</v>
      </c>
      <c r="W16" s="47">
        <v>150</v>
      </c>
      <c r="X16" s="64"/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5066008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49</v>
      </c>
      <c r="W17" s="50">
        <v>0</v>
      </c>
      <c r="X17" s="65"/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/>
      <c r="B18" s="46"/>
      <c r="C18" s="47"/>
      <c r="D18" s="64"/>
      <c r="E18" s="45"/>
      <c r="F18" s="46"/>
      <c r="G18" s="47"/>
      <c r="H18" s="64"/>
      <c r="I18" s="45"/>
      <c r="J18" s="46"/>
      <c r="K18" s="47"/>
      <c r="L18" s="64"/>
      <c r="M18" s="45"/>
      <c r="N18" s="46"/>
      <c r="O18" s="47"/>
      <c r="P18" s="64"/>
      <c r="Q18" s="45"/>
      <c r="R18" s="46"/>
      <c r="S18" s="47"/>
      <c r="T18" s="64"/>
      <c r="U18" s="45"/>
      <c r="V18" s="46"/>
      <c r="W18" s="47"/>
      <c r="X18" s="64"/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5066010</v>
      </c>
    </row>
    <row r="19" spans="1:32" ht="15" customHeight="1" x14ac:dyDescent="0.15">
      <c r="A19" s="48"/>
      <c r="B19" s="49"/>
      <c r="C19" s="50"/>
      <c r="D19" s="65"/>
      <c r="E19" s="48"/>
      <c r="F19" s="49"/>
      <c r="G19" s="50"/>
      <c r="H19" s="65"/>
      <c r="I19" s="48"/>
      <c r="J19" s="49"/>
      <c r="K19" s="50"/>
      <c r="L19" s="65"/>
      <c r="M19" s="48"/>
      <c r="N19" s="49"/>
      <c r="O19" s="50"/>
      <c r="P19" s="65"/>
      <c r="Q19" s="48"/>
      <c r="R19" s="49"/>
      <c r="S19" s="50"/>
      <c r="T19" s="65"/>
      <c r="U19" s="48"/>
      <c r="V19" s="49"/>
      <c r="W19" s="50"/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/>
      <c r="B20" s="46"/>
      <c r="C20" s="47"/>
      <c r="D20" s="64"/>
      <c r="E20" s="45"/>
      <c r="F20" s="46"/>
      <c r="G20" s="47"/>
      <c r="H20" s="64"/>
      <c r="I20" s="45"/>
      <c r="J20" s="46"/>
      <c r="K20" s="47"/>
      <c r="L20" s="64"/>
      <c r="M20" s="45"/>
      <c r="N20" s="46"/>
      <c r="O20" s="47"/>
      <c r="P20" s="64"/>
      <c r="Q20" s="45"/>
      <c r="R20" s="46"/>
      <c r="S20" s="47"/>
      <c r="T20" s="64"/>
      <c r="U20" s="45"/>
      <c r="V20" s="46"/>
      <c r="W20" s="47"/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5066011</v>
      </c>
    </row>
    <row r="21" spans="1:32" ht="15" customHeight="1" x14ac:dyDescent="0.15">
      <c r="A21" s="48"/>
      <c r="B21" s="49"/>
      <c r="C21" s="50"/>
      <c r="D21" s="65"/>
      <c r="E21" s="48"/>
      <c r="F21" s="49"/>
      <c r="G21" s="50"/>
      <c r="H21" s="65"/>
      <c r="I21" s="48"/>
      <c r="J21" s="49"/>
      <c r="K21" s="50"/>
      <c r="L21" s="65"/>
      <c r="M21" s="48"/>
      <c r="N21" s="49"/>
      <c r="O21" s="50"/>
      <c r="P21" s="65"/>
      <c r="Q21" s="48"/>
      <c r="R21" s="49"/>
      <c r="S21" s="50"/>
      <c r="T21" s="65"/>
      <c r="U21" s="48"/>
      <c r="V21" s="49"/>
      <c r="W21" s="50"/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10150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850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10750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1150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1400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4700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500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29500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27" priority="11">
      <formula>D6&lt;C6</formula>
    </cfRule>
    <cfRule type="expression" dxfId="526" priority="12">
      <formula>D6&gt;C6</formula>
    </cfRule>
  </conditionalFormatting>
  <conditionalFormatting sqref="H6:H41">
    <cfRule type="expression" dxfId="525" priority="9">
      <formula>H6&lt;G6</formula>
    </cfRule>
    <cfRule type="expression" dxfId="524" priority="10">
      <formula>H6&gt;G6</formula>
    </cfRule>
  </conditionalFormatting>
  <conditionalFormatting sqref="L6:L41">
    <cfRule type="expression" dxfId="523" priority="7">
      <formula>L6&lt;K6</formula>
    </cfRule>
    <cfRule type="expression" dxfId="522" priority="8">
      <formula>L6&gt;K6</formula>
    </cfRule>
  </conditionalFormatting>
  <conditionalFormatting sqref="P6:P41">
    <cfRule type="expression" dxfId="521" priority="5">
      <formula>P6&lt;O6</formula>
    </cfRule>
    <cfRule type="expression" dxfId="520" priority="6">
      <formula>P6&gt;O6</formula>
    </cfRule>
  </conditionalFormatting>
  <conditionalFormatting sqref="T6:T41">
    <cfRule type="expression" dxfId="519" priority="3">
      <formula>T6&lt;S6</formula>
    </cfRule>
    <cfRule type="expression" dxfId="518" priority="4">
      <formula>T6&gt;S6</formula>
    </cfRule>
  </conditionalFormatting>
  <conditionalFormatting sqref="X6:X41">
    <cfRule type="expression" dxfId="517" priority="1">
      <formula>X6&lt;W6</formula>
    </cfRule>
    <cfRule type="expression" dxfId="51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50</v>
      </c>
      <c r="C4" s="36" t="s">
        <v>51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50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1</v>
      </c>
      <c r="B6" s="46" t="s">
        <v>853</v>
      </c>
      <c r="C6" s="47">
        <v>2150</v>
      </c>
      <c r="D6" s="64"/>
      <c r="E6" s="45">
        <v>6</v>
      </c>
      <c r="F6" s="46" t="s">
        <v>859</v>
      </c>
      <c r="G6" s="47">
        <v>100</v>
      </c>
      <c r="H6" s="64"/>
      <c r="I6" s="45">
        <v>1</v>
      </c>
      <c r="J6" s="46" t="s">
        <v>857</v>
      </c>
      <c r="K6" s="47">
        <v>2100</v>
      </c>
      <c r="L6" s="64"/>
      <c r="M6" s="45">
        <v>2</v>
      </c>
      <c r="N6" s="46" t="s">
        <v>860</v>
      </c>
      <c r="O6" s="47">
        <v>150</v>
      </c>
      <c r="P6" s="64"/>
      <c r="Q6" s="45">
        <v>1</v>
      </c>
      <c r="R6" s="46" t="s">
        <v>862</v>
      </c>
      <c r="S6" s="47">
        <v>200</v>
      </c>
      <c r="T6" s="64"/>
      <c r="U6" s="45">
        <v>1</v>
      </c>
      <c r="V6" s="46" t="s">
        <v>871</v>
      </c>
      <c r="W6" s="47">
        <v>200</v>
      </c>
      <c r="X6" s="64"/>
      <c r="AA6" s="25">
        <v>5071001</v>
      </c>
      <c r="AB6" s="25">
        <v>5072006</v>
      </c>
      <c r="AC6" s="25">
        <v>5073001</v>
      </c>
      <c r="AD6" s="25">
        <v>5074002</v>
      </c>
      <c r="AE6" s="25">
        <v>5075001</v>
      </c>
      <c r="AF6" s="25">
        <v>5076001</v>
      </c>
    </row>
    <row r="7" spans="1:32" ht="15" customHeight="1" x14ac:dyDescent="0.15">
      <c r="A7" s="48" t="s">
        <v>19</v>
      </c>
      <c r="B7" s="49" t="s">
        <v>20</v>
      </c>
      <c r="C7" s="50">
        <v>100</v>
      </c>
      <c r="D7" s="65"/>
      <c r="E7" s="48" t="s">
        <v>21</v>
      </c>
      <c r="F7" s="49" t="s">
        <v>20</v>
      </c>
      <c r="G7" s="50">
        <v>0</v>
      </c>
      <c r="H7" s="65"/>
      <c r="I7" s="48" t="s">
        <v>19</v>
      </c>
      <c r="J7" s="49" t="s">
        <v>864</v>
      </c>
      <c r="K7" s="50">
        <v>50</v>
      </c>
      <c r="L7" s="65"/>
      <c r="M7" s="48" t="s">
        <v>21</v>
      </c>
      <c r="N7" s="49" t="s">
        <v>20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20</v>
      </c>
      <c r="W7" s="50">
        <v>0</v>
      </c>
      <c r="X7" s="65"/>
      <c r="AA7" s="25">
        <v>5077101</v>
      </c>
      <c r="AB7" s="25">
        <v>0</v>
      </c>
      <c r="AC7" s="25">
        <v>5077301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3</v>
      </c>
      <c r="B8" s="46" t="s">
        <v>854</v>
      </c>
      <c r="C8" s="47">
        <v>1550</v>
      </c>
      <c r="D8" s="64"/>
      <c r="E8" s="45">
        <v>8</v>
      </c>
      <c r="F8" s="46" t="s">
        <v>860</v>
      </c>
      <c r="G8" s="47">
        <v>150</v>
      </c>
      <c r="H8" s="64"/>
      <c r="I8" s="45">
        <v>4</v>
      </c>
      <c r="J8" s="46" t="s">
        <v>853</v>
      </c>
      <c r="K8" s="47">
        <v>2800</v>
      </c>
      <c r="L8" s="64"/>
      <c r="M8" s="45">
        <v>3</v>
      </c>
      <c r="N8" s="46" t="s">
        <v>862</v>
      </c>
      <c r="O8" s="47">
        <v>100</v>
      </c>
      <c r="P8" s="64"/>
      <c r="Q8" s="45">
        <v>2</v>
      </c>
      <c r="R8" s="46" t="s">
        <v>859</v>
      </c>
      <c r="S8" s="47">
        <v>800</v>
      </c>
      <c r="T8" s="64"/>
      <c r="U8" s="45">
        <v>2</v>
      </c>
      <c r="V8" s="46" t="s">
        <v>859</v>
      </c>
      <c r="W8" s="47">
        <v>250</v>
      </c>
      <c r="X8" s="64"/>
      <c r="AA8" s="25">
        <v>5071003</v>
      </c>
      <c r="AB8" s="25">
        <v>5072008</v>
      </c>
      <c r="AC8" s="25">
        <v>5073003</v>
      </c>
      <c r="AD8" s="25">
        <v>5074003</v>
      </c>
      <c r="AE8" s="25">
        <v>5075002</v>
      </c>
      <c r="AF8" s="25">
        <v>5076002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20</v>
      </c>
      <c r="W9" s="50">
        <v>0</v>
      </c>
      <c r="X9" s="65"/>
      <c r="AA9" s="25">
        <v>5077103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4</v>
      </c>
      <c r="B10" s="46" t="s">
        <v>855</v>
      </c>
      <c r="C10" s="47">
        <v>1550</v>
      </c>
      <c r="D10" s="64"/>
      <c r="E10" s="45">
        <v>9</v>
      </c>
      <c r="F10" s="46" t="s">
        <v>861</v>
      </c>
      <c r="G10" s="47">
        <v>100</v>
      </c>
      <c r="H10" s="64"/>
      <c r="I10" s="45">
        <v>7</v>
      </c>
      <c r="J10" s="46" t="s">
        <v>865</v>
      </c>
      <c r="K10" s="47">
        <v>5450</v>
      </c>
      <c r="L10" s="64"/>
      <c r="M10" s="45">
        <v>6</v>
      </c>
      <c r="N10" s="46" t="s">
        <v>863</v>
      </c>
      <c r="O10" s="47">
        <v>200</v>
      </c>
      <c r="P10" s="64"/>
      <c r="Q10" s="45">
        <v>3</v>
      </c>
      <c r="R10" s="46" t="s">
        <v>860</v>
      </c>
      <c r="S10" s="47">
        <v>450</v>
      </c>
      <c r="T10" s="64"/>
      <c r="U10" s="45">
        <v>4</v>
      </c>
      <c r="V10" s="46" t="s">
        <v>862</v>
      </c>
      <c r="W10" s="47">
        <v>300</v>
      </c>
      <c r="X10" s="64"/>
      <c r="AA10" s="25">
        <v>5071004</v>
      </c>
      <c r="AB10" s="25">
        <v>5072009</v>
      </c>
      <c r="AC10" s="25">
        <v>5073004</v>
      </c>
      <c r="AD10" s="25">
        <v>5074005</v>
      </c>
      <c r="AE10" s="25">
        <v>5075003</v>
      </c>
      <c r="AF10" s="25">
        <v>5076003</v>
      </c>
    </row>
    <row r="11" spans="1:32" ht="15" customHeight="1" x14ac:dyDescent="0.15">
      <c r="A11" s="48" t="s">
        <v>19</v>
      </c>
      <c r="B11" s="49" t="s">
        <v>20</v>
      </c>
      <c r="C11" s="50">
        <v>100</v>
      </c>
      <c r="D11" s="65"/>
      <c r="E11" s="48" t="s">
        <v>21</v>
      </c>
      <c r="F11" s="49" t="s">
        <v>858</v>
      </c>
      <c r="G11" s="50">
        <v>0</v>
      </c>
      <c r="H11" s="65"/>
      <c r="I11" s="48" t="s">
        <v>21</v>
      </c>
      <c r="J11" s="49" t="s">
        <v>866</v>
      </c>
      <c r="K11" s="50">
        <v>0</v>
      </c>
      <c r="L11" s="65"/>
      <c r="M11" s="48" t="s">
        <v>21</v>
      </c>
      <c r="N11" s="49" t="s">
        <v>856</v>
      </c>
      <c r="O11" s="50">
        <v>0</v>
      </c>
      <c r="P11" s="65"/>
      <c r="Q11" s="48" t="s">
        <v>21</v>
      </c>
      <c r="R11" s="49" t="s">
        <v>20</v>
      </c>
      <c r="S11" s="50">
        <v>0</v>
      </c>
      <c r="T11" s="65"/>
      <c r="U11" s="48" t="s">
        <v>21</v>
      </c>
      <c r="V11" s="49" t="s">
        <v>20</v>
      </c>
      <c r="W11" s="50">
        <v>0</v>
      </c>
      <c r="X11" s="65"/>
      <c r="AA11" s="25">
        <v>5077104</v>
      </c>
      <c r="AB11" s="25">
        <v>0</v>
      </c>
      <c r="AC11" s="25">
        <v>5077304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7</v>
      </c>
      <c r="B12" s="46" t="s">
        <v>990</v>
      </c>
      <c r="C12" s="47">
        <v>1900</v>
      </c>
      <c r="D12" s="64"/>
      <c r="E12" s="45">
        <v>11</v>
      </c>
      <c r="F12" s="46" t="s">
        <v>862</v>
      </c>
      <c r="G12" s="47">
        <v>100</v>
      </c>
      <c r="H12" s="64"/>
      <c r="I12" s="45">
        <v>0</v>
      </c>
      <c r="J12" s="46" t="s">
        <v>20</v>
      </c>
      <c r="K12" s="47">
        <v>0</v>
      </c>
      <c r="L12" s="64"/>
      <c r="M12" s="45">
        <v>12</v>
      </c>
      <c r="N12" s="46" t="s">
        <v>867</v>
      </c>
      <c r="O12" s="47">
        <v>100</v>
      </c>
      <c r="P12" s="64"/>
      <c r="Q12" s="45">
        <v>7</v>
      </c>
      <c r="R12" s="46" t="s">
        <v>863</v>
      </c>
      <c r="S12" s="47">
        <v>350</v>
      </c>
      <c r="T12" s="64"/>
      <c r="U12" s="45">
        <v>7</v>
      </c>
      <c r="V12" s="46" t="s">
        <v>867</v>
      </c>
      <c r="W12" s="47">
        <v>400</v>
      </c>
      <c r="X12" s="64"/>
      <c r="AA12" s="25">
        <v>5071006</v>
      </c>
      <c r="AB12" s="25">
        <v>5072011</v>
      </c>
      <c r="AC12" s="25">
        <v>5073007</v>
      </c>
      <c r="AD12" s="25">
        <v>5074006</v>
      </c>
      <c r="AE12" s="25">
        <v>5075006</v>
      </c>
      <c r="AF12" s="25">
        <v>5076004</v>
      </c>
    </row>
    <row r="13" spans="1:32" ht="15" customHeight="1" x14ac:dyDescent="0.15">
      <c r="A13" s="48" t="s">
        <v>19</v>
      </c>
      <c r="B13" s="49" t="s">
        <v>856</v>
      </c>
      <c r="C13" s="50">
        <v>150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21</v>
      </c>
      <c r="J13" s="49" t="s">
        <v>20</v>
      </c>
      <c r="K13" s="50">
        <v>0</v>
      </c>
      <c r="L13" s="65"/>
      <c r="M13" s="48" t="s">
        <v>21</v>
      </c>
      <c r="N13" s="49" t="s">
        <v>868</v>
      </c>
      <c r="O13" s="50">
        <v>0</v>
      </c>
      <c r="P13" s="65"/>
      <c r="Q13" s="48" t="s">
        <v>21</v>
      </c>
      <c r="R13" s="49" t="s">
        <v>856</v>
      </c>
      <c r="S13" s="50">
        <v>0</v>
      </c>
      <c r="T13" s="65"/>
      <c r="U13" s="48" t="s">
        <v>21</v>
      </c>
      <c r="V13" s="49" t="s">
        <v>868</v>
      </c>
      <c r="W13" s="50">
        <v>0</v>
      </c>
      <c r="X13" s="65"/>
      <c r="AA13" s="25">
        <v>5077106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9</v>
      </c>
      <c r="B14" s="46" t="s">
        <v>857</v>
      </c>
      <c r="C14" s="47">
        <v>1800</v>
      </c>
      <c r="D14" s="64"/>
      <c r="E14" s="45">
        <v>13</v>
      </c>
      <c r="F14" s="46" t="s">
        <v>863</v>
      </c>
      <c r="G14" s="47">
        <v>150</v>
      </c>
      <c r="H14" s="64"/>
      <c r="I14" s="45">
        <v>0</v>
      </c>
      <c r="J14" s="46" t="s">
        <v>20</v>
      </c>
      <c r="K14" s="47">
        <v>0</v>
      </c>
      <c r="L14" s="64"/>
      <c r="M14" s="45">
        <v>15</v>
      </c>
      <c r="N14" s="46" t="s">
        <v>869</v>
      </c>
      <c r="O14" s="47">
        <v>200</v>
      </c>
      <c r="P14" s="64"/>
      <c r="Q14" s="45">
        <v>9</v>
      </c>
      <c r="R14" s="46" t="s">
        <v>861</v>
      </c>
      <c r="S14" s="47">
        <v>400</v>
      </c>
      <c r="T14" s="64"/>
      <c r="U14" s="45">
        <v>10</v>
      </c>
      <c r="V14" s="46" t="s">
        <v>863</v>
      </c>
      <c r="W14" s="47">
        <v>500</v>
      </c>
      <c r="X14" s="64"/>
      <c r="AA14" s="25">
        <v>5071007</v>
      </c>
      <c r="AB14" s="25">
        <v>5072012</v>
      </c>
      <c r="AC14" s="25">
        <v>0</v>
      </c>
      <c r="AD14" s="25">
        <v>5074012</v>
      </c>
      <c r="AE14" s="25">
        <v>5075007</v>
      </c>
      <c r="AF14" s="25">
        <v>5076007</v>
      </c>
    </row>
    <row r="15" spans="1:32" ht="15" customHeight="1" x14ac:dyDescent="0.15">
      <c r="A15" s="48" t="s">
        <v>19</v>
      </c>
      <c r="B15" s="49" t="s">
        <v>858</v>
      </c>
      <c r="C15" s="50">
        <v>100</v>
      </c>
      <c r="D15" s="65"/>
      <c r="E15" s="48" t="s">
        <v>21</v>
      </c>
      <c r="F15" s="49" t="s">
        <v>856</v>
      </c>
      <c r="G15" s="50">
        <v>0</v>
      </c>
      <c r="H15" s="65"/>
      <c r="I15" s="48" t="s">
        <v>21</v>
      </c>
      <c r="J15" s="49" t="s">
        <v>20</v>
      </c>
      <c r="K15" s="50">
        <v>0</v>
      </c>
      <c r="L15" s="65"/>
      <c r="M15" s="48" t="s">
        <v>21</v>
      </c>
      <c r="N15" s="49" t="s">
        <v>870</v>
      </c>
      <c r="O15" s="50">
        <v>0</v>
      </c>
      <c r="P15" s="65"/>
      <c r="Q15" s="48" t="s">
        <v>21</v>
      </c>
      <c r="R15" s="49" t="s">
        <v>858</v>
      </c>
      <c r="S15" s="50">
        <v>0</v>
      </c>
      <c r="T15" s="65"/>
      <c r="U15" s="48" t="s">
        <v>21</v>
      </c>
      <c r="V15" s="49" t="s">
        <v>856</v>
      </c>
      <c r="W15" s="50">
        <v>0</v>
      </c>
      <c r="X15" s="65"/>
      <c r="AA15" s="25">
        <v>5077107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0</v>
      </c>
      <c r="J16" s="46" t="s">
        <v>20</v>
      </c>
      <c r="K16" s="47">
        <v>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15</v>
      </c>
      <c r="V16" s="46" t="s">
        <v>869</v>
      </c>
      <c r="W16" s="47">
        <v>650</v>
      </c>
      <c r="X16" s="64"/>
      <c r="AA16" s="25">
        <v>5071009</v>
      </c>
      <c r="AB16" s="25">
        <v>5072013</v>
      </c>
      <c r="AC16" s="25">
        <v>0</v>
      </c>
      <c r="AD16" s="25">
        <v>5074014</v>
      </c>
      <c r="AE16" s="25">
        <v>5075009</v>
      </c>
      <c r="AF16" s="25">
        <v>5076009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21</v>
      </c>
      <c r="J17" s="49" t="s">
        <v>20</v>
      </c>
      <c r="K17" s="50">
        <v>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870</v>
      </c>
      <c r="W17" s="50">
        <v>0</v>
      </c>
      <c r="X17" s="65"/>
      <c r="AA17" s="25">
        <v>5077109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16</v>
      </c>
      <c r="V18" s="46" t="s">
        <v>860</v>
      </c>
      <c r="W18" s="47">
        <v>300</v>
      </c>
      <c r="X18" s="64"/>
      <c r="AA18" s="25">
        <v>0</v>
      </c>
      <c r="AB18" s="25">
        <v>0</v>
      </c>
      <c r="AC18" s="25">
        <v>0</v>
      </c>
      <c r="AD18" s="25">
        <v>5074015</v>
      </c>
      <c r="AE18" s="25">
        <v>0</v>
      </c>
      <c r="AF18" s="25">
        <v>5076010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17</v>
      </c>
      <c r="V20" s="46" t="s">
        <v>861</v>
      </c>
      <c r="W20" s="47">
        <v>150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5076015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872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/>
      <c r="B22" s="46"/>
      <c r="C22" s="47"/>
      <c r="D22" s="64"/>
      <c r="E22" s="45"/>
      <c r="F22" s="46"/>
      <c r="G22" s="47"/>
      <c r="H22" s="64"/>
      <c r="I22" s="45"/>
      <c r="J22" s="46"/>
      <c r="K22" s="47"/>
      <c r="L22" s="64"/>
      <c r="M22" s="45"/>
      <c r="N22" s="46"/>
      <c r="O22" s="47"/>
      <c r="P22" s="64"/>
      <c r="Q22" s="45"/>
      <c r="R22" s="46"/>
      <c r="S22" s="47"/>
      <c r="T22" s="64"/>
      <c r="U22" s="45"/>
      <c r="V22" s="46"/>
      <c r="W22" s="47"/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5076016</v>
      </c>
    </row>
    <row r="23" spans="1:32" ht="15" customHeight="1" x14ac:dyDescent="0.15">
      <c r="A23" s="48"/>
      <c r="B23" s="49"/>
      <c r="C23" s="50"/>
      <c r="D23" s="65"/>
      <c r="E23" s="48"/>
      <c r="F23" s="49"/>
      <c r="G23" s="50"/>
      <c r="H23" s="65"/>
      <c r="I23" s="48"/>
      <c r="J23" s="49"/>
      <c r="K23" s="50"/>
      <c r="L23" s="65"/>
      <c r="M23" s="48"/>
      <c r="N23" s="49"/>
      <c r="O23" s="50"/>
      <c r="P23" s="65"/>
      <c r="Q23" s="48"/>
      <c r="R23" s="49"/>
      <c r="S23" s="50"/>
      <c r="T23" s="65"/>
      <c r="U23" s="48"/>
      <c r="V23" s="49"/>
      <c r="W23" s="50"/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5076017</v>
      </c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8950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600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10350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750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2200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2750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550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100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26250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15" priority="11">
      <formula>D6&lt;C6</formula>
    </cfRule>
    <cfRule type="expression" dxfId="514" priority="12">
      <formula>D6&gt;C6</formula>
    </cfRule>
  </conditionalFormatting>
  <conditionalFormatting sqref="H6:H41">
    <cfRule type="expression" dxfId="513" priority="9">
      <formula>H6&lt;G6</formula>
    </cfRule>
    <cfRule type="expression" dxfId="512" priority="10">
      <formula>H6&gt;G6</formula>
    </cfRule>
  </conditionalFormatting>
  <conditionalFormatting sqref="L6:L41">
    <cfRule type="expression" dxfId="511" priority="7">
      <formula>L6&lt;K6</formula>
    </cfRule>
    <cfRule type="expression" dxfId="510" priority="8">
      <formula>L6&gt;K6</formula>
    </cfRule>
  </conditionalFormatting>
  <conditionalFormatting sqref="P6:P41">
    <cfRule type="expression" dxfId="509" priority="5">
      <formula>P6&lt;O6</formula>
    </cfRule>
    <cfRule type="expression" dxfId="508" priority="6">
      <formula>P6&gt;O6</formula>
    </cfRule>
  </conditionalFormatting>
  <conditionalFormatting sqref="T6:T41">
    <cfRule type="expression" dxfId="507" priority="3">
      <formula>T6&lt;S6</formula>
    </cfRule>
    <cfRule type="expression" dxfId="506" priority="4">
      <formula>T6&gt;S6</formula>
    </cfRule>
  </conditionalFormatting>
  <conditionalFormatting sqref="X6:X41">
    <cfRule type="expression" dxfId="505" priority="1">
      <formula>X6&lt;W6</formula>
    </cfRule>
    <cfRule type="expression" dxfId="50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AF297"/>
  <sheetViews>
    <sheetView showZeros="0" zoomScaleNormal="100" workbookViewId="0">
      <selection activeCell="H22" sqref="H22"/>
    </sheetView>
  </sheetViews>
  <sheetFormatPr defaultColWidth="9" defaultRowHeight="15.2" customHeight="1" x14ac:dyDescent="0.15"/>
  <cols>
    <col min="1" max="1" width="3.75" style="22" customWidth="1"/>
    <col min="2" max="2" width="8.625" style="22" customWidth="1"/>
    <col min="3" max="4" width="7.875" style="63" customWidth="1"/>
    <col min="5" max="5" width="3.75" style="22" customWidth="1"/>
    <col min="6" max="6" width="8.625" style="22" customWidth="1"/>
    <col min="7" max="8" width="7.875" style="63" customWidth="1"/>
    <col min="9" max="9" width="3.75" style="22" customWidth="1"/>
    <col min="10" max="10" width="8.625" style="22" customWidth="1"/>
    <col min="11" max="12" width="7.875" style="63" customWidth="1"/>
    <col min="13" max="13" width="3.75" style="22" customWidth="1"/>
    <col min="14" max="14" width="8.625" style="22" customWidth="1"/>
    <col min="15" max="16" width="7.875" style="63" customWidth="1"/>
    <col min="17" max="17" width="3.75" style="22" customWidth="1"/>
    <col min="18" max="18" width="8.625" style="22" customWidth="1"/>
    <col min="19" max="20" width="7.875" style="63" customWidth="1"/>
    <col min="21" max="21" width="3.75" style="22" customWidth="1"/>
    <col min="22" max="22" width="8.625" style="22" customWidth="1"/>
    <col min="23" max="24" width="7.875" style="63" customWidth="1"/>
    <col min="25" max="26" width="9" style="22"/>
    <col min="27" max="32" width="0" style="25" hidden="1" customWidth="1"/>
    <col min="33" max="16384" width="9" style="22"/>
  </cols>
  <sheetData>
    <row r="1" spans="1:32" ht="5.0999999999999996" customHeight="1" x14ac:dyDescent="0.15">
      <c r="C1" s="23"/>
      <c r="D1" s="24"/>
      <c r="G1" s="23"/>
      <c r="H1" s="24"/>
      <c r="K1" s="23"/>
      <c r="L1" s="24"/>
      <c r="O1" s="23"/>
      <c r="P1" s="24"/>
      <c r="S1" s="23"/>
      <c r="T1" s="24"/>
      <c r="W1" s="23"/>
      <c r="X1" s="24"/>
    </row>
    <row r="2" spans="1:32" ht="30" customHeight="1" x14ac:dyDescent="0.15">
      <c r="A2" s="26" t="s">
        <v>0</v>
      </c>
      <c r="B2" s="27"/>
      <c r="C2" s="28"/>
      <c r="D2" s="29"/>
      <c r="E2" s="27"/>
      <c r="F2" s="27"/>
      <c r="G2" s="29"/>
      <c r="H2" s="26" t="s">
        <v>1</v>
      </c>
      <c r="I2" s="28"/>
      <c r="J2" s="30"/>
      <c r="K2" s="30"/>
      <c r="L2" s="31"/>
      <c r="M2" s="29"/>
      <c r="N2" s="27"/>
      <c r="O2" s="32" t="s">
        <v>2</v>
      </c>
      <c r="P2" s="30"/>
      <c r="Q2" s="30"/>
      <c r="R2" s="27"/>
      <c r="S2" s="27"/>
      <c r="T2" s="31"/>
      <c r="U2" s="33"/>
      <c r="V2" s="32" t="s">
        <v>3</v>
      </c>
      <c r="W2" s="30"/>
      <c r="X2" s="34"/>
    </row>
    <row r="3" spans="1:32" ht="30" customHeight="1" x14ac:dyDescent="0.2">
      <c r="A3" s="26" t="s">
        <v>4</v>
      </c>
      <c r="B3" s="27"/>
      <c r="C3" s="81"/>
      <c r="D3" s="82"/>
      <c r="E3" s="82"/>
      <c r="F3" s="82"/>
      <c r="G3" s="83"/>
      <c r="H3" s="32" t="s">
        <v>5</v>
      </c>
      <c r="I3" s="27"/>
      <c r="J3" s="27"/>
      <c r="K3" s="27"/>
      <c r="L3" s="32" t="s">
        <v>6</v>
      </c>
      <c r="M3" s="84">
        <f>O44</f>
        <v>0</v>
      </c>
      <c r="N3" s="85"/>
      <c r="O3" s="85"/>
      <c r="P3" s="85"/>
      <c r="Q3" s="86"/>
      <c r="R3" s="32" t="s">
        <v>7</v>
      </c>
      <c r="S3" s="27"/>
      <c r="T3" s="27"/>
      <c r="U3" s="27"/>
      <c r="V3" s="27"/>
      <c r="W3" s="30"/>
      <c r="X3" s="34"/>
    </row>
    <row r="4" spans="1:32" ht="18" customHeight="1" x14ac:dyDescent="0.15">
      <c r="B4" s="35" t="s">
        <v>52</v>
      </c>
      <c r="C4" s="36" t="s">
        <v>53</v>
      </c>
      <c r="D4" s="37"/>
      <c r="F4" s="38"/>
      <c r="G4" s="37"/>
      <c r="H4" s="37"/>
      <c r="J4" s="38"/>
      <c r="K4" s="37"/>
      <c r="L4" s="37"/>
      <c r="N4" s="38"/>
      <c r="O4" s="37"/>
      <c r="P4" s="37"/>
      <c r="R4" s="38"/>
      <c r="S4" s="37"/>
      <c r="T4" s="37"/>
      <c r="V4" s="38"/>
      <c r="W4" s="39" t="s">
        <v>1003</v>
      </c>
      <c r="X4" s="37"/>
      <c r="AA4" s="25" t="s">
        <v>52</v>
      </c>
      <c r="AB4" s="25" t="s">
        <v>10</v>
      </c>
      <c r="AC4" s="25" t="s">
        <v>10</v>
      </c>
      <c r="AD4" s="25" t="s">
        <v>10</v>
      </c>
      <c r="AE4" s="25" t="s">
        <v>10</v>
      </c>
      <c r="AF4" s="25" t="s">
        <v>10</v>
      </c>
    </row>
    <row r="5" spans="1:32" s="43" customFormat="1" ht="15" customHeight="1" x14ac:dyDescent="0.15">
      <c r="A5" s="40"/>
      <c r="B5" s="41" t="s">
        <v>11</v>
      </c>
      <c r="C5" s="41" t="s">
        <v>12</v>
      </c>
      <c r="D5" s="42" t="s">
        <v>13</v>
      </c>
      <c r="E5" s="40"/>
      <c r="F5" s="41" t="s">
        <v>14</v>
      </c>
      <c r="G5" s="41" t="s">
        <v>12</v>
      </c>
      <c r="H5" s="42" t="s">
        <v>13</v>
      </c>
      <c r="I5" s="40"/>
      <c r="J5" s="41" t="s">
        <v>15</v>
      </c>
      <c r="K5" s="41" t="s">
        <v>12</v>
      </c>
      <c r="L5" s="42" t="s">
        <v>13</v>
      </c>
      <c r="M5" s="40"/>
      <c r="N5" s="41" t="s">
        <v>16</v>
      </c>
      <c r="O5" s="41" t="s">
        <v>12</v>
      </c>
      <c r="P5" s="42" t="s">
        <v>13</v>
      </c>
      <c r="Q5" s="40"/>
      <c r="R5" s="41" t="s">
        <v>17</v>
      </c>
      <c r="S5" s="41" t="s">
        <v>12</v>
      </c>
      <c r="T5" s="42" t="s">
        <v>13</v>
      </c>
      <c r="U5" s="40"/>
      <c r="V5" s="41" t="s">
        <v>18</v>
      </c>
      <c r="W5" s="41" t="s">
        <v>12</v>
      </c>
      <c r="X5" s="42" t="s">
        <v>13</v>
      </c>
      <c r="AA5" s="44"/>
      <c r="AB5" s="44"/>
      <c r="AC5" s="44"/>
      <c r="AD5" s="44"/>
      <c r="AE5" s="44"/>
      <c r="AF5" s="44"/>
    </row>
    <row r="6" spans="1:32" ht="15" customHeight="1" x14ac:dyDescent="0.15">
      <c r="A6" s="45">
        <v>3</v>
      </c>
      <c r="B6" s="46" t="s">
        <v>873</v>
      </c>
      <c r="C6" s="47">
        <v>1050</v>
      </c>
      <c r="D6" s="64"/>
      <c r="E6" s="45">
        <v>6</v>
      </c>
      <c r="F6" s="46" t="s">
        <v>876</v>
      </c>
      <c r="G6" s="47">
        <v>700</v>
      </c>
      <c r="H6" s="64"/>
      <c r="I6" s="45">
        <v>1</v>
      </c>
      <c r="J6" s="46" t="s">
        <v>882</v>
      </c>
      <c r="K6" s="47">
        <v>4050</v>
      </c>
      <c r="L6" s="64"/>
      <c r="M6" s="45">
        <v>1</v>
      </c>
      <c r="N6" s="46" t="s">
        <v>889</v>
      </c>
      <c r="O6" s="47">
        <v>800</v>
      </c>
      <c r="P6" s="64"/>
      <c r="Q6" s="45">
        <v>2</v>
      </c>
      <c r="R6" s="46" t="s">
        <v>874</v>
      </c>
      <c r="S6" s="47">
        <v>850</v>
      </c>
      <c r="T6" s="64"/>
      <c r="U6" s="45">
        <v>1</v>
      </c>
      <c r="V6" s="46" t="s">
        <v>893</v>
      </c>
      <c r="W6" s="47">
        <v>250</v>
      </c>
      <c r="X6" s="64"/>
      <c r="AA6" s="25">
        <v>5081003</v>
      </c>
      <c r="AB6" s="25">
        <v>5082006</v>
      </c>
      <c r="AC6" s="25">
        <v>5083001</v>
      </c>
      <c r="AD6" s="25">
        <v>5084001</v>
      </c>
      <c r="AE6" s="25">
        <v>5085002</v>
      </c>
      <c r="AF6" s="25">
        <v>5086001</v>
      </c>
    </row>
    <row r="7" spans="1:32" ht="15" customHeight="1" x14ac:dyDescent="0.15">
      <c r="A7" s="48" t="s">
        <v>19</v>
      </c>
      <c r="B7" s="49" t="s">
        <v>20</v>
      </c>
      <c r="C7" s="50">
        <v>100</v>
      </c>
      <c r="D7" s="65"/>
      <c r="E7" s="48" t="s">
        <v>19</v>
      </c>
      <c r="F7" s="49" t="s">
        <v>20</v>
      </c>
      <c r="G7" s="50">
        <v>250</v>
      </c>
      <c r="H7" s="65"/>
      <c r="I7" s="48" t="s">
        <v>19</v>
      </c>
      <c r="J7" s="49" t="s">
        <v>883</v>
      </c>
      <c r="K7" s="50">
        <v>200</v>
      </c>
      <c r="L7" s="65"/>
      <c r="M7" s="48" t="s">
        <v>21</v>
      </c>
      <c r="N7" s="49" t="s">
        <v>733</v>
      </c>
      <c r="O7" s="50">
        <v>0</v>
      </c>
      <c r="P7" s="65"/>
      <c r="Q7" s="48" t="s">
        <v>21</v>
      </c>
      <c r="R7" s="49" t="s">
        <v>20</v>
      </c>
      <c r="S7" s="50">
        <v>0</v>
      </c>
      <c r="T7" s="65"/>
      <c r="U7" s="48" t="s">
        <v>21</v>
      </c>
      <c r="V7" s="49" t="s">
        <v>894</v>
      </c>
      <c r="W7" s="50">
        <v>0</v>
      </c>
      <c r="X7" s="65"/>
      <c r="AA7" s="25">
        <v>5087103</v>
      </c>
      <c r="AB7" s="25">
        <v>5087206</v>
      </c>
      <c r="AC7" s="25">
        <v>5087301</v>
      </c>
      <c r="AD7" s="25">
        <v>0</v>
      </c>
      <c r="AE7" s="25">
        <v>0</v>
      </c>
      <c r="AF7" s="25">
        <v>0</v>
      </c>
    </row>
    <row r="8" spans="1:32" ht="15" customHeight="1" x14ac:dyDescent="0.15">
      <c r="A8" s="45">
        <v>4</v>
      </c>
      <c r="B8" s="46" t="s">
        <v>874</v>
      </c>
      <c r="C8" s="47">
        <v>900</v>
      </c>
      <c r="D8" s="64"/>
      <c r="E8" s="45">
        <v>13</v>
      </c>
      <c r="F8" s="46" t="s">
        <v>878</v>
      </c>
      <c r="G8" s="47">
        <v>150</v>
      </c>
      <c r="H8" s="64"/>
      <c r="I8" s="45">
        <v>5</v>
      </c>
      <c r="J8" s="46" t="s">
        <v>884</v>
      </c>
      <c r="K8" s="47">
        <v>2600</v>
      </c>
      <c r="L8" s="64"/>
      <c r="M8" s="45">
        <v>2</v>
      </c>
      <c r="N8" s="46" t="s">
        <v>890</v>
      </c>
      <c r="O8" s="47">
        <v>800</v>
      </c>
      <c r="P8" s="64"/>
      <c r="Q8" s="45">
        <v>5</v>
      </c>
      <c r="R8" s="46" t="s">
        <v>879</v>
      </c>
      <c r="S8" s="47">
        <v>350</v>
      </c>
      <c r="T8" s="64"/>
      <c r="U8" s="45">
        <v>3</v>
      </c>
      <c r="V8" s="46" t="s">
        <v>891</v>
      </c>
      <c r="W8" s="47">
        <v>250</v>
      </c>
      <c r="X8" s="64"/>
      <c r="AA8" s="25">
        <v>5081004</v>
      </c>
      <c r="AB8" s="25">
        <v>5082013</v>
      </c>
      <c r="AC8" s="25">
        <v>5083002</v>
      </c>
      <c r="AD8" s="25">
        <v>5084002</v>
      </c>
      <c r="AE8" s="25">
        <v>5085005</v>
      </c>
      <c r="AF8" s="25">
        <v>5086003</v>
      </c>
    </row>
    <row r="9" spans="1:32" ht="15" customHeight="1" x14ac:dyDescent="0.15">
      <c r="A9" s="48" t="s">
        <v>19</v>
      </c>
      <c r="B9" s="49" t="s">
        <v>20</v>
      </c>
      <c r="C9" s="50">
        <v>100</v>
      </c>
      <c r="D9" s="65"/>
      <c r="E9" s="48" t="s">
        <v>21</v>
      </c>
      <c r="F9" s="49" t="s">
        <v>20</v>
      </c>
      <c r="G9" s="50">
        <v>0</v>
      </c>
      <c r="H9" s="65"/>
      <c r="I9" s="48" t="s">
        <v>19</v>
      </c>
      <c r="J9" s="49" t="s">
        <v>20</v>
      </c>
      <c r="K9" s="50">
        <v>150</v>
      </c>
      <c r="L9" s="65"/>
      <c r="M9" s="48" t="s">
        <v>21</v>
      </c>
      <c r="N9" s="49" t="s">
        <v>20</v>
      </c>
      <c r="O9" s="50">
        <v>0</v>
      </c>
      <c r="P9" s="65"/>
      <c r="Q9" s="48" t="s">
        <v>21</v>
      </c>
      <c r="R9" s="49" t="s">
        <v>20</v>
      </c>
      <c r="S9" s="50">
        <v>0</v>
      </c>
      <c r="T9" s="65"/>
      <c r="U9" s="48" t="s">
        <v>21</v>
      </c>
      <c r="V9" s="49" t="s">
        <v>54</v>
      </c>
      <c r="W9" s="50">
        <v>0</v>
      </c>
      <c r="X9" s="65"/>
      <c r="AA9" s="25">
        <v>5087104</v>
      </c>
      <c r="AB9" s="25">
        <v>0</v>
      </c>
      <c r="AC9" s="25">
        <v>5087302</v>
      </c>
      <c r="AD9" s="25">
        <v>0</v>
      </c>
      <c r="AE9" s="25">
        <v>0</v>
      </c>
      <c r="AF9" s="25">
        <v>0</v>
      </c>
    </row>
    <row r="10" spans="1:32" ht="15" customHeight="1" x14ac:dyDescent="0.15">
      <c r="A10" s="45">
        <v>5</v>
      </c>
      <c r="B10" s="46" t="s">
        <v>875</v>
      </c>
      <c r="C10" s="47">
        <v>2050</v>
      </c>
      <c r="D10" s="64"/>
      <c r="E10" s="45">
        <v>18</v>
      </c>
      <c r="F10" s="46" t="s">
        <v>879</v>
      </c>
      <c r="G10" s="47">
        <v>200</v>
      </c>
      <c r="H10" s="64"/>
      <c r="I10" s="45">
        <v>6</v>
      </c>
      <c r="J10" s="46" t="s">
        <v>885</v>
      </c>
      <c r="K10" s="47">
        <v>1250</v>
      </c>
      <c r="L10" s="64"/>
      <c r="M10" s="45">
        <v>7</v>
      </c>
      <c r="N10" s="46" t="s">
        <v>881</v>
      </c>
      <c r="O10" s="47">
        <v>100</v>
      </c>
      <c r="P10" s="64"/>
      <c r="Q10" s="45">
        <v>8</v>
      </c>
      <c r="R10" s="46" t="s">
        <v>891</v>
      </c>
      <c r="S10" s="47">
        <v>550</v>
      </c>
      <c r="T10" s="64"/>
      <c r="U10" s="45">
        <v>6</v>
      </c>
      <c r="V10" s="46" t="s">
        <v>895</v>
      </c>
      <c r="W10" s="47">
        <v>700</v>
      </c>
      <c r="X10" s="64"/>
      <c r="AA10" s="25">
        <v>5081005</v>
      </c>
      <c r="AB10" s="25">
        <v>5082018</v>
      </c>
      <c r="AC10" s="25">
        <v>5083005</v>
      </c>
      <c r="AD10" s="25">
        <v>5084005</v>
      </c>
      <c r="AE10" s="25">
        <v>5085006</v>
      </c>
      <c r="AF10" s="25">
        <v>5086004</v>
      </c>
    </row>
    <row r="11" spans="1:32" ht="15" customHeight="1" x14ac:dyDescent="0.15">
      <c r="A11" s="48" t="s">
        <v>19</v>
      </c>
      <c r="B11" s="49" t="s">
        <v>20</v>
      </c>
      <c r="C11" s="50">
        <v>250</v>
      </c>
      <c r="D11" s="65"/>
      <c r="E11" s="48" t="s">
        <v>21</v>
      </c>
      <c r="F11" s="49" t="s">
        <v>20</v>
      </c>
      <c r="G11" s="50">
        <v>0</v>
      </c>
      <c r="H11" s="65"/>
      <c r="I11" s="48" t="s">
        <v>21</v>
      </c>
      <c r="J11" s="49" t="s">
        <v>20</v>
      </c>
      <c r="K11" s="50">
        <v>0</v>
      </c>
      <c r="L11" s="65"/>
      <c r="M11" s="48" t="s">
        <v>21</v>
      </c>
      <c r="N11" s="49" t="s">
        <v>55</v>
      </c>
      <c r="O11" s="50">
        <v>0</v>
      </c>
      <c r="P11" s="65"/>
      <c r="Q11" s="48" t="s">
        <v>21</v>
      </c>
      <c r="R11" s="49" t="s">
        <v>54</v>
      </c>
      <c r="S11" s="50">
        <v>0</v>
      </c>
      <c r="T11" s="65"/>
      <c r="U11" s="48" t="s">
        <v>21</v>
      </c>
      <c r="V11" s="49" t="s">
        <v>797</v>
      </c>
      <c r="W11" s="50">
        <v>0</v>
      </c>
      <c r="X11" s="65"/>
      <c r="AA11" s="25">
        <v>5087105</v>
      </c>
      <c r="AB11" s="25">
        <v>0</v>
      </c>
      <c r="AC11" s="25">
        <v>5087305</v>
      </c>
      <c r="AD11" s="25">
        <v>0</v>
      </c>
      <c r="AE11" s="25">
        <v>0</v>
      </c>
      <c r="AF11" s="25">
        <v>0</v>
      </c>
    </row>
    <row r="12" spans="1:32" ht="15" customHeight="1" x14ac:dyDescent="0.15">
      <c r="A12" s="45">
        <v>9</v>
      </c>
      <c r="B12" s="46" t="s">
        <v>876</v>
      </c>
      <c r="C12" s="47">
        <v>650</v>
      </c>
      <c r="D12" s="64"/>
      <c r="E12" s="45">
        <v>19</v>
      </c>
      <c r="F12" s="46" t="s">
        <v>880</v>
      </c>
      <c r="G12" s="47">
        <v>100</v>
      </c>
      <c r="H12" s="64"/>
      <c r="I12" s="45">
        <v>8</v>
      </c>
      <c r="J12" s="46" t="s">
        <v>886</v>
      </c>
      <c r="K12" s="47">
        <v>3150</v>
      </c>
      <c r="L12" s="64"/>
      <c r="M12" s="45">
        <v>0</v>
      </c>
      <c r="N12" s="46" t="s">
        <v>20</v>
      </c>
      <c r="O12" s="47">
        <v>0</v>
      </c>
      <c r="P12" s="64"/>
      <c r="Q12" s="45">
        <v>14</v>
      </c>
      <c r="R12" s="46" t="s">
        <v>892</v>
      </c>
      <c r="S12" s="47">
        <v>500</v>
      </c>
      <c r="T12" s="64"/>
      <c r="U12" s="45">
        <v>9</v>
      </c>
      <c r="V12" s="46" t="s">
        <v>880</v>
      </c>
      <c r="W12" s="47">
        <v>200</v>
      </c>
      <c r="X12" s="64"/>
      <c r="AA12" s="25">
        <v>5081008</v>
      </c>
      <c r="AB12" s="25">
        <v>5082019</v>
      </c>
      <c r="AC12" s="25">
        <v>5083006</v>
      </c>
      <c r="AD12" s="25">
        <v>5084007</v>
      </c>
      <c r="AE12" s="25">
        <v>5085008</v>
      </c>
      <c r="AF12" s="25">
        <v>5086006</v>
      </c>
    </row>
    <row r="13" spans="1:32" ht="15" customHeight="1" x14ac:dyDescent="0.15">
      <c r="A13" s="48" t="s">
        <v>21</v>
      </c>
      <c r="B13" s="49" t="s">
        <v>20</v>
      </c>
      <c r="C13" s="50">
        <v>0</v>
      </c>
      <c r="D13" s="65"/>
      <c r="E13" s="48" t="s">
        <v>21</v>
      </c>
      <c r="F13" s="49" t="s">
        <v>20</v>
      </c>
      <c r="G13" s="50">
        <v>0</v>
      </c>
      <c r="H13" s="65"/>
      <c r="I13" s="48" t="s">
        <v>19</v>
      </c>
      <c r="J13" s="49" t="s">
        <v>20</v>
      </c>
      <c r="K13" s="50">
        <v>200</v>
      </c>
      <c r="L13" s="65"/>
      <c r="M13" s="48" t="s">
        <v>21</v>
      </c>
      <c r="N13" s="49" t="s">
        <v>20</v>
      </c>
      <c r="O13" s="50">
        <v>0</v>
      </c>
      <c r="P13" s="65"/>
      <c r="Q13" s="48" t="s">
        <v>21</v>
      </c>
      <c r="R13" s="49" t="s">
        <v>20</v>
      </c>
      <c r="S13" s="50">
        <v>0</v>
      </c>
      <c r="T13" s="65"/>
      <c r="U13" s="48" t="s">
        <v>21</v>
      </c>
      <c r="V13" s="49" t="s">
        <v>20</v>
      </c>
      <c r="W13" s="50">
        <v>0</v>
      </c>
      <c r="X13" s="65"/>
      <c r="AA13" s="25">
        <v>5087108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</row>
    <row r="14" spans="1:32" ht="15" customHeight="1" x14ac:dyDescent="0.15">
      <c r="A14" s="45">
        <v>11</v>
      </c>
      <c r="B14" s="46" t="s">
        <v>877</v>
      </c>
      <c r="C14" s="47">
        <v>2850</v>
      </c>
      <c r="D14" s="64"/>
      <c r="E14" s="45">
        <v>21</v>
      </c>
      <c r="F14" s="46" t="s">
        <v>881</v>
      </c>
      <c r="G14" s="47">
        <v>250</v>
      </c>
      <c r="H14" s="64"/>
      <c r="I14" s="45">
        <v>9</v>
      </c>
      <c r="J14" s="46" t="s">
        <v>887</v>
      </c>
      <c r="K14" s="47">
        <v>3800</v>
      </c>
      <c r="L14" s="64"/>
      <c r="M14" s="45">
        <v>0</v>
      </c>
      <c r="N14" s="46" t="s">
        <v>20</v>
      </c>
      <c r="O14" s="47">
        <v>0</v>
      </c>
      <c r="P14" s="64"/>
      <c r="Q14" s="45">
        <v>15</v>
      </c>
      <c r="R14" s="46" t="s">
        <v>881</v>
      </c>
      <c r="S14" s="47">
        <v>300</v>
      </c>
      <c r="T14" s="64"/>
      <c r="U14" s="45">
        <v>10</v>
      </c>
      <c r="V14" s="46" t="s">
        <v>896</v>
      </c>
      <c r="W14" s="47">
        <v>500</v>
      </c>
      <c r="X14" s="64"/>
      <c r="AA14" s="25">
        <v>5081009</v>
      </c>
      <c r="AB14" s="25">
        <v>5082020</v>
      </c>
      <c r="AC14" s="25">
        <v>5083008</v>
      </c>
      <c r="AD14" s="25">
        <v>0</v>
      </c>
      <c r="AE14" s="25">
        <v>5085014</v>
      </c>
      <c r="AF14" s="25">
        <v>5086009</v>
      </c>
    </row>
    <row r="15" spans="1:32" ht="15" customHeight="1" x14ac:dyDescent="0.15">
      <c r="A15" s="48" t="s">
        <v>19</v>
      </c>
      <c r="B15" s="49" t="s">
        <v>20</v>
      </c>
      <c r="C15" s="50">
        <v>300</v>
      </c>
      <c r="D15" s="65"/>
      <c r="E15" s="48" t="s">
        <v>21</v>
      </c>
      <c r="F15" s="49" t="s">
        <v>55</v>
      </c>
      <c r="G15" s="50">
        <v>0</v>
      </c>
      <c r="H15" s="65"/>
      <c r="I15" s="48" t="s">
        <v>19</v>
      </c>
      <c r="J15" s="49" t="s">
        <v>20</v>
      </c>
      <c r="K15" s="50">
        <v>150</v>
      </c>
      <c r="L15" s="65"/>
      <c r="M15" s="48" t="s">
        <v>21</v>
      </c>
      <c r="N15" s="49" t="s">
        <v>20</v>
      </c>
      <c r="O15" s="50">
        <v>0</v>
      </c>
      <c r="P15" s="65"/>
      <c r="Q15" s="48" t="s">
        <v>21</v>
      </c>
      <c r="R15" s="49" t="s">
        <v>55</v>
      </c>
      <c r="S15" s="50">
        <v>0</v>
      </c>
      <c r="T15" s="65"/>
      <c r="U15" s="48" t="s">
        <v>21</v>
      </c>
      <c r="V15" s="49" t="s">
        <v>20</v>
      </c>
      <c r="W15" s="50">
        <v>0</v>
      </c>
      <c r="X15" s="65"/>
      <c r="AA15" s="25">
        <v>0</v>
      </c>
      <c r="AB15" s="25">
        <v>0</v>
      </c>
      <c r="AC15" s="25">
        <v>5087308</v>
      </c>
      <c r="AD15" s="25">
        <v>0</v>
      </c>
      <c r="AE15" s="25">
        <v>0</v>
      </c>
      <c r="AF15" s="25">
        <v>0</v>
      </c>
    </row>
    <row r="16" spans="1:32" ht="15" customHeight="1" x14ac:dyDescent="0.15">
      <c r="A16" s="45">
        <v>0</v>
      </c>
      <c r="B16" s="46" t="s">
        <v>20</v>
      </c>
      <c r="C16" s="47">
        <v>0</v>
      </c>
      <c r="D16" s="64"/>
      <c r="E16" s="45">
        <v>0</v>
      </c>
      <c r="F16" s="46" t="s">
        <v>20</v>
      </c>
      <c r="G16" s="47">
        <v>0</v>
      </c>
      <c r="H16" s="64"/>
      <c r="I16" s="45">
        <v>11</v>
      </c>
      <c r="J16" s="46" t="s">
        <v>888</v>
      </c>
      <c r="K16" s="47">
        <v>5150</v>
      </c>
      <c r="L16" s="64"/>
      <c r="M16" s="45">
        <v>0</v>
      </c>
      <c r="N16" s="46" t="s">
        <v>20</v>
      </c>
      <c r="O16" s="47">
        <v>0</v>
      </c>
      <c r="P16" s="64"/>
      <c r="Q16" s="45">
        <v>0</v>
      </c>
      <c r="R16" s="46" t="s">
        <v>20</v>
      </c>
      <c r="S16" s="47">
        <v>0</v>
      </c>
      <c r="T16" s="64"/>
      <c r="U16" s="45">
        <v>14</v>
      </c>
      <c r="V16" s="46" t="s">
        <v>897</v>
      </c>
      <c r="W16" s="47">
        <v>200</v>
      </c>
      <c r="X16" s="64"/>
      <c r="AA16" s="25">
        <v>5081011</v>
      </c>
      <c r="AB16" s="25">
        <v>5082021</v>
      </c>
      <c r="AC16" s="25">
        <v>5083009</v>
      </c>
      <c r="AD16" s="25">
        <v>0</v>
      </c>
      <c r="AE16" s="25">
        <v>5085015</v>
      </c>
      <c r="AF16" s="25">
        <v>5086010</v>
      </c>
    </row>
    <row r="17" spans="1:32" ht="15" customHeight="1" x14ac:dyDescent="0.15">
      <c r="A17" s="48" t="s">
        <v>21</v>
      </c>
      <c r="B17" s="49" t="s">
        <v>20</v>
      </c>
      <c r="C17" s="50">
        <v>0</v>
      </c>
      <c r="D17" s="65"/>
      <c r="E17" s="48" t="s">
        <v>21</v>
      </c>
      <c r="F17" s="49" t="s">
        <v>20</v>
      </c>
      <c r="G17" s="50">
        <v>0</v>
      </c>
      <c r="H17" s="65"/>
      <c r="I17" s="48" t="s">
        <v>19</v>
      </c>
      <c r="J17" s="49" t="s">
        <v>887</v>
      </c>
      <c r="K17" s="50">
        <v>250</v>
      </c>
      <c r="L17" s="65"/>
      <c r="M17" s="48" t="s">
        <v>21</v>
      </c>
      <c r="N17" s="49" t="s">
        <v>20</v>
      </c>
      <c r="O17" s="50">
        <v>0</v>
      </c>
      <c r="P17" s="65"/>
      <c r="Q17" s="48" t="s">
        <v>21</v>
      </c>
      <c r="R17" s="49" t="s">
        <v>20</v>
      </c>
      <c r="S17" s="50">
        <v>0</v>
      </c>
      <c r="T17" s="65"/>
      <c r="U17" s="48" t="s">
        <v>21</v>
      </c>
      <c r="V17" s="49" t="s">
        <v>898</v>
      </c>
      <c r="W17" s="50">
        <v>0</v>
      </c>
      <c r="X17" s="65"/>
      <c r="AA17" s="25">
        <v>5087111</v>
      </c>
      <c r="AB17" s="25">
        <v>0</v>
      </c>
      <c r="AC17" s="25">
        <v>5087309</v>
      </c>
      <c r="AD17" s="25">
        <v>0</v>
      </c>
      <c r="AE17" s="25">
        <v>0</v>
      </c>
      <c r="AF17" s="25">
        <v>0</v>
      </c>
    </row>
    <row r="18" spans="1:32" ht="15" customHeight="1" x14ac:dyDescent="0.15">
      <c r="A18" s="45">
        <v>0</v>
      </c>
      <c r="B18" s="46" t="s">
        <v>20</v>
      </c>
      <c r="C18" s="47">
        <v>0</v>
      </c>
      <c r="D18" s="64"/>
      <c r="E18" s="45">
        <v>0</v>
      </c>
      <c r="F18" s="46" t="s">
        <v>20</v>
      </c>
      <c r="G18" s="47">
        <v>0</v>
      </c>
      <c r="H18" s="64"/>
      <c r="I18" s="45">
        <v>0</v>
      </c>
      <c r="J18" s="46" t="s">
        <v>20</v>
      </c>
      <c r="K18" s="47">
        <v>0</v>
      </c>
      <c r="L18" s="64"/>
      <c r="M18" s="45">
        <v>0</v>
      </c>
      <c r="N18" s="46" t="s">
        <v>20</v>
      </c>
      <c r="O18" s="47">
        <v>0</v>
      </c>
      <c r="P18" s="64"/>
      <c r="Q18" s="45">
        <v>0</v>
      </c>
      <c r="R18" s="46" t="s">
        <v>20</v>
      </c>
      <c r="S18" s="47">
        <v>0</v>
      </c>
      <c r="T18" s="64"/>
      <c r="U18" s="45">
        <v>16</v>
      </c>
      <c r="V18" s="46" t="s">
        <v>899</v>
      </c>
      <c r="W18" s="47">
        <v>50</v>
      </c>
      <c r="X18" s="64"/>
      <c r="AA18" s="25">
        <v>0</v>
      </c>
      <c r="AB18" s="25">
        <v>0</v>
      </c>
      <c r="AC18" s="25">
        <v>5083011</v>
      </c>
      <c r="AD18" s="25">
        <v>0</v>
      </c>
      <c r="AE18" s="25">
        <v>0</v>
      </c>
      <c r="AF18" s="25">
        <v>5086014</v>
      </c>
    </row>
    <row r="19" spans="1:32" ht="15" customHeight="1" x14ac:dyDescent="0.15">
      <c r="A19" s="48" t="s">
        <v>21</v>
      </c>
      <c r="B19" s="49" t="s">
        <v>20</v>
      </c>
      <c r="C19" s="50">
        <v>0</v>
      </c>
      <c r="D19" s="65"/>
      <c r="E19" s="48" t="s">
        <v>21</v>
      </c>
      <c r="F19" s="49" t="s">
        <v>20</v>
      </c>
      <c r="G19" s="50">
        <v>0</v>
      </c>
      <c r="H19" s="65"/>
      <c r="I19" s="48" t="s">
        <v>21</v>
      </c>
      <c r="J19" s="49" t="s">
        <v>20</v>
      </c>
      <c r="K19" s="50">
        <v>0</v>
      </c>
      <c r="L19" s="65"/>
      <c r="M19" s="48" t="s">
        <v>21</v>
      </c>
      <c r="N19" s="49" t="s">
        <v>20</v>
      </c>
      <c r="O19" s="50">
        <v>0</v>
      </c>
      <c r="P19" s="65"/>
      <c r="Q19" s="48" t="s">
        <v>21</v>
      </c>
      <c r="R19" s="49" t="s">
        <v>20</v>
      </c>
      <c r="S19" s="50">
        <v>0</v>
      </c>
      <c r="T19" s="65"/>
      <c r="U19" s="48" t="s">
        <v>21</v>
      </c>
      <c r="V19" s="49" t="s">
        <v>20</v>
      </c>
      <c r="W19" s="50">
        <v>0</v>
      </c>
      <c r="X19" s="65"/>
      <c r="AA19" s="25">
        <v>0</v>
      </c>
      <c r="AB19" s="25">
        <v>0</v>
      </c>
      <c r="AC19" s="25">
        <v>5087311</v>
      </c>
      <c r="AD19" s="25">
        <v>0</v>
      </c>
      <c r="AE19" s="25">
        <v>0</v>
      </c>
      <c r="AF19" s="25">
        <v>0</v>
      </c>
    </row>
    <row r="20" spans="1:32" ht="15" customHeight="1" x14ac:dyDescent="0.15">
      <c r="A20" s="45">
        <v>0</v>
      </c>
      <c r="B20" s="46" t="s">
        <v>20</v>
      </c>
      <c r="C20" s="47">
        <v>0</v>
      </c>
      <c r="D20" s="64"/>
      <c r="E20" s="45">
        <v>0</v>
      </c>
      <c r="F20" s="46" t="s">
        <v>20</v>
      </c>
      <c r="G20" s="47">
        <v>0</v>
      </c>
      <c r="H20" s="64"/>
      <c r="I20" s="45">
        <v>0</v>
      </c>
      <c r="J20" s="46" t="s">
        <v>20</v>
      </c>
      <c r="K20" s="47">
        <v>0</v>
      </c>
      <c r="L20" s="64"/>
      <c r="M20" s="45">
        <v>0</v>
      </c>
      <c r="N20" s="46" t="s">
        <v>20</v>
      </c>
      <c r="O20" s="47">
        <v>0</v>
      </c>
      <c r="P20" s="64"/>
      <c r="Q20" s="45">
        <v>0</v>
      </c>
      <c r="R20" s="46" t="s">
        <v>20</v>
      </c>
      <c r="S20" s="47">
        <v>0</v>
      </c>
      <c r="T20" s="64"/>
      <c r="U20" s="45">
        <v>18</v>
      </c>
      <c r="V20" s="46" t="s">
        <v>900</v>
      </c>
      <c r="W20" s="47">
        <v>250</v>
      </c>
      <c r="X20" s="64"/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5086016</v>
      </c>
    </row>
    <row r="21" spans="1:32" ht="15" customHeight="1" x14ac:dyDescent="0.15">
      <c r="A21" s="48" t="s">
        <v>21</v>
      </c>
      <c r="B21" s="49" t="s">
        <v>20</v>
      </c>
      <c r="C21" s="50">
        <v>0</v>
      </c>
      <c r="D21" s="65"/>
      <c r="E21" s="48" t="s">
        <v>21</v>
      </c>
      <c r="F21" s="49" t="s">
        <v>20</v>
      </c>
      <c r="G21" s="50">
        <v>0</v>
      </c>
      <c r="H21" s="65"/>
      <c r="I21" s="48" t="s">
        <v>21</v>
      </c>
      <c r="J21" s="49" t="s">
        <v>20</v>
      </c>
      <c r="K21" s="50">
        <v>0</v>
      </c>
      <c r="L21" s="65"/>
      <c r="M21" s="48" t="s">
        <v>21</v>
      </c>
      <c r="N21" s="49" t="s">
        <v>20</v>
      </c>
      <c r="O21" s="50">
        <v>0</v>
      </c>
      <c r="P21" s="65"/>
      <c r="Q21" s="48" t="s">
        <v>21</v>
      </c>
      <c r="R21" s="49" t="s">
        <v>20</v>
      </c>
      <c r="S21" s="50">
        <v>0</v>
      </c>
      <c r="T21" s="65"/>
      <c r="U21" s="48" t="s">
        <v>21</v>
      </c>
      <c r="V21" s="49" t="s">
        <v>38</v>
      </c>
      <c r="W21" s="50">
        <v>0</v>
      </c>
      <c r="X21" s="65"/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</row>
    <row r="22" spans="1:32" ht="15" customHeight="1" x14ac:dyDescent="0.15">
      <c r="A22" s="45">
        <v>0</v>
      </c>
      <c r="B22" s="46" t="s">
        <v>20</v>
      </c>
      <c r="C22" s="47">
        <v>0</v>
      </c>
      <c r="D22" s="64"/>
      <c r="E22" s="45">
        <v>0</v>
      </c>
      <c r="F22" s="46" t="s">
        <v>20</v>
      </c>
      <c r="G22" s="47">
        <v>0</v>
      </c>
      <c r="H22" s="64"/>
      <c r="I22" s="45">
        <v>0</v>
      </c>
      <c r="J22" s="46" t="s">
        <v>20</v>
      </c>
      <c r="K22" s="47">
        <v>0</v>
      </c>
      <c r="L22" s="64"/>
      <c r="M22" s="45">
        <v>0</v>
      </c>
      <c r="N22" s="46" t="s">
        <v>20</v>
      </c>
      <c r="O22" s="47">
        <v>0</v>
      </c>
      <c r="P22" s="64"/>
      <c r="Q22" s="45">
        <v>0</v>
      </c>
      <c r="R22" s="46" t="s">
        <v>20</v>
      </c>
      <c r="S22" s="47">
        <v>0</v>
      </c>
      <c r="T22" s="64"/>
      <c r="U22" s="45">
        <v>19</v>
      </c>
      <c r="V22" s="46" t="s">
        <v>881</v>
      </c>
      <c r="W22" s="47">
        <v>250</v>
      </c>
      <c r="X22" s="64"/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5086017</v>
      </c>
    </row>
    <row r="23" spans="1:32" ht="15" customHeight="1" x14ac:dyDescent="0.15">
      <c r="A23" s="48" t="s">
        <v>21</v>
      </c>
      <c r="B23" s="49" t="s">
        <v>20</v>
      </c>
      <c r="C23" s="50">
        <v>0</v>
      </c>
      <c r="D23" s="65"/>
      <c r="E23" s="48" t="s">
        <v>21</v>
      </c>
      <c r="F23" s="49" t="s">
        <v>20</v>
      </c>
      <c r="G23" s="50">
        <v>0</v>
      </c>
      <c r="H23" s="65"/>
      <c r="I23" s="48" t="s">
        <v>21</v>
      </c>
      <c r="J23" s="49" t="s">
        <v>20</v>
      </c>
      <c r="K23" s="50">
        <v>0</v>
      </c>
      <c r="L23" s="65"/>
      <c r="M23" s="48" t="s">
        <v>21</v>
      </c>
      <c r="N23" s="49" t="s">
        <v>20</v>
      </c>
      <c r="O23" s="50">
        <v>0</v>
      </c>
      <c r="P23" s="65"/>
      <c r="Q23" s="48" t="s">
        <v>21</v>
      </c>
      <c r="R23" s="49" t="s">
        <v>20</v>
      </c>
      <c r="S23" s="50">
        <v>0</v>
      </c>
      <c r="T23" s="65"/>
      <c r="U23" s="48" t="s">
        <v>21</v>
      </c>
      <c r="V23" s="49" t="s">
        <v>55</v>
      </c>
      <c r="W23" s="50">
        <v>0</v>
      </c>
      <c r="X23" s="65"/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</row>
    <row r="24" spans="1:32" ht="15" customHeight="1" x14ac:dyDescent="0.15">
      <c r="A24" s="45"/>
      <c r="B24" s="46"/>
      <c r="C24" s="47"/>
      <c r="D24" s="64"/>
      <c r="E24" s="45"/>
      <c r="F24" s="46"/>
      <c r="G24" s="47"/>
      <c r="H24" s="64"/>
      <c r="I24" s="45"/>
      <c r="J24" s="46"/>
      <c r="K24" s="47"/>
      <c r="L24" s="64"/>
      <c r="M24" s="45"/>
      <c r="N24" s="46"/>
      <c r="O24" s="47"/>
      <c r="P24" s="64"/>
      <c r="Q24" s="45"/>
      <c r="R24" s="46"/>
      <c r="S24" s="47"/>
      <c r="T24" s="64"/>
      <c r="U24" s="45"/>
      <c r="V24" s="46"/>
      <c r="W24" s="47"/>
      <c r="X24" s="64"/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5086018</v>
      </c>
    </row>
    <row r="25" spans="1:32" ht="15" customHeight="1" x14ac:dyDescent="0.15">
      <c r="A25" s="48"/>
      <c r="B25" s="49"/>
      <c r="C25" s="50"/>
      <c r="D25" s="65"/>
      <c r="E25" s="48"/>
      <c r="F25" s="49"/>
      <c r="G25" s="50"/>
      <c r="H25" s="65"/>
      <c r="I25" s="48"/>
      <c r="J25" s="49"/>
      <c r="K25" s="50"/>
      <c r="L25" s="65"/>
      <c r="M25" s="48"/>
      <c r="N25" s="49"/>
      <c r="O25" s="50"/>
      <c r="P25" s="65"/>
      <c r="Q25" s="48"/>
      <c r="R25" s="49"/>
      <c r="S25" s="50"/>
      <c r="T25" s="65"/>
      <c r="U25" s="48"/>
      <c r="V25" s="49"/>
      <c r="W25" s="50"/>
      <c r="X25" s="65"/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</row>
    <row r="26" spans="1:32" ht="15" customHeight="1" x14ac:dyDescent="0.15">
      <c r="A26" s="45"/>
      <c r="B26" s="46"/>
      <c r="C26" s="47"/>
      <c r="D26" s="64"/>
      <c r="E26" s="45"/>
      <c r="F26" s="46"/>
      <c r="G26" s="47"/>
      <c r="H26" s="64"/>
      <c r="I26" s="45"/>
      <c r="J26" s="46"/>
      <c r="K26" s="47"/>
      <c r="L26" s="64"/>
      <c r="M26" s="45"/>
      <c r="N26" s="46"/>
      <c r="O26" s="47"/>
      <c r="P26" s="64"/>
      <c r="Q26" s="45"/>
      <c r="R26" s="46"/>
      <c r="S26" s="47"/>
      <c r="T26" s="64"/>
      <c r="U26" s="45"/>
      <c r="V26" s="46"/>
      <c r="W26" s="47"/>
      <c r="X26" s="64"/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5086019</v>
      </c>
    </row>
    <row r="27" spans="1:32" ht="15" customHeight="1" x14ac:dyDescent="0.15">
      <c r="A27" s="48"/>
      <c r="B27" s="49"/>
      <c r="C27" s="50"/>
      <c r="D27" s="65"/>
      <c r="E27" s="48"/>
      <c r="F27" s="49"/>
      <c r="G27" s="50"/>
      <c r="H27" s="65"/>
      <c r="I27" s="48"/>
      <c r="J27" s="49"/>
      <c r="K27" s="50"/>
      <c r="L27" s="65"/>
      <c r="M27" s="48"/>
      <c r="N27" s="49"/>
      <c r="O27" s="50"/>
      <c r="P27" s="65"/>
      <c r="Q27" s="48"/>
      <c r="R27" s="49"/>
      <c r="S27" s="50"/>
      <c r="T27" s="65"/>
      <c r="U27" s="48"/>
      <c r="V27" s="49"/>
      <c r="W27" s="50"/>
      <c r="X27" s="65"/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</row>
    <row r="28" spans="1:32" ht="15" customHeight="1" x14ac:dyDescent="0.15">
      <c r="A28" s="45"/>
      <c r="B28" s="46"/>
      <c r="C28" s="47"/>
      <c r="D28" s="64"/>
      <c r="E28" s="45"/>
      <c r="F28" s="46"/>
      <c r="G28" s="47"/>
      <c r="H28" s="64"/>
      <c r="I28" s="45"/>
      <c r="J28" s="46"/>
      <c r="K28" s="47"/>
      <c r="L28" s="64"/>
      <c r="M28" s="45"/>
      <c r="N28" s="46"/>
      <c r="O28" s="47"/>
      <c r="P28" s="64"/>
      <c r="Q28" s="45"/>
      <c r="R28" s="46"/>
      <c r="S28" s="47"/>
      <c r="T28" s="64"/>
      <c r="U28" s="45"/>
      <c r="V28" s="46"/>
      <c r="W28" s="47"/>
      <c r="X28" s="64"/>
    </row>
    <row r="29" spans="1:32" ht="15" customHeight="1" x14ac:dyDescent="0.15">
      <c r="A29" s="48"/>
      <c r="B29" s="49"/>
      <c r="C29" s="50"/>
      <c r="D29" s="65"/>
      <c r="E29" s="48"/>
      <c r="F29" s="49"/>
      <c r="G29" s="50"/>
      <c r="H29" s="65"/>
      <c r="I29" s="48"/>
      <c r="J29" s="49"/>
      <c r="K29" s="50"/>
      <c r="L29" s="65"/>
      <c r="M29" s="48"/>
      <c r="N29" s="49"/>
      <c r="O29" s="50"/>
      <c r="P29" s="65"/>
      <c r="Q29" s="48"/>
      <c r="R29" s="49"/>
      <c r="S29" s="50"/>
      <c r="T29" s="65"/>
      <c r="U29" s="48"/>
      <c r="V29" s="49"/>
      <c r="W29" s="50"/>
      <c r="X29" s="65"/>
    </row>
    <row r="30" spans="1:32" ht="15" customHeight="1" x14ac:dyDescent="0.15">
      <c r="A30" s="45"/>
      <c r="B30" s="46"/>
      <c r="C30" s="47"/>
      <c r="D30" s="64"/>
      <c r="E30" s="45"/>
      <c r="F30" s="46"/>
      <c r="G30" s="47"/>
      <c r="H30" s="64"/>
      <c r="I30" s="45"/>
      <c r="J30" s="46"/>
      <c r="K30" s="47"/>
      <c r="L30" s="64"/>
      <c r="M30" s="45"/>
      <c r="N30" s="46"/>
      <c r="O30" s="47"/>
      <c r="P30" s="64"/>
      <c r="Q30" s="45"/>
      <c r="R30" s="46"/>
      <c r="S30" s="47"/>
      <c r="T30" s="64"/>
      <c r="U30" s="45"/>
      <c r="V30" s="46"/>
      <c r="W30" s="47"/>
      <c r="X30" s="64"/>
    </row>
    <row r="31" spans="1:32" ht="15" customHeight="1" x14ac:dyDescent="0.15">
      <c r="A31" s="48"/>
      <c r="B31" s="49"/>
      <c r="C31" s="50"/>
      <c r="D31" s="65"/>
      <c r="E31" s="48"/>
      <c r="F31" s="49"/>
      <c r="G31" s="50"/>
      <c r="H31" s="65"/>
      <c r="I31" s="48"/>
      <c r="J31" s="49"/>
      <c r="K31" s="50"/>
      <c r="L31" s="65"/>
      <c r="M31" s="48"/>
      <c r="N31" s="49"/>
      <c r="O31" s="50"/>
      <c r="P31" s="65"/>
      <c r="Q31" s="48"/>
      <c r="R31" s="49"/>
      <c r="S31" s="50"/>
      <c r="T31" s="65"/>
      <c r="U31" s="48"/>
      <c r="V31" s="49"/>
      <c r="W31" s="50"/>
      <c r="X31" s="65"/>
    </row>
    <row r="32" spans="1:32" ht="15" customHeight="1" x14ac:dyDescent="0.15">
      <c r="A32" s="45"/>
      <c r="B32" s="46"/>
      <c r="C32" s="47"/>
      <c r="D32" s="64"/>
      <c r="E32" s="45"/>
      <c r="F32" s="46"/>
      <c r="G32" s="47"/>
      <c r="H32" s="64"/>
      <c r="I32" s="45"/>
      <c r="J32" s="46"/>
      <c r="K32" s="47"/>
      <c r="L32" s="64"/>
      <c r="M32" s="45"/>
      <c r="N32" s="46"/>
      <c r="O32" s="47"/>
      <c r="P32" s="64"/>
      <c r="Q32" s="45"/>
      <c r="R32" s="46"/>
      <c r="S32" s="47"/>
      <c r="T32" s="64"/>
      <c r="U32" s="45"/>
      <c r="V32" s="46"/>
      <c r="W32" s="47"/>
      <c r="X32" s="64"/>
    </row>
    <row r="33" spans="1:24" ht="15" customHeight="1" x14ac:dyDescent="0.15">
      <c r="A33" s="48"/>
      <c r="B33" s="49"/>
      <c r="C33" s="50"/>
      <c r="D33" s="65"/>
      <c r="E33" s="48"/>
      <c r="F33" s="49"/>
      <c r="G33" s="50"/>
      <c r="H33" s="65"/>
      <c r="I33" s="48"/>
      <c r="J33" s="49"/>
      <c r="K33" s="50"/>
      <c r="L33" s="65"/>
      <c r="M33" s="48"/>
      <c r="N33" s="49"/>
      <c r="O33" s="50"/>
      <c r="P33" s="65"/>
      <c r="Q33" s="48"/>
      <c r="R33" s="49"/>
      <c r="S33" s="50"/>
      <c r="T33" s="65"/>
      <c r="U33" s="48"/>
      <c r="V33" s="49"/>
      <c r="W33" s="50"/>
      <c r="X33" s="65"/>
    </row>
    <row r="34" spans="1:24" ht="15" customHeight="1" x14ac:dyDescent="0.15">
      <c r="A34" s="45"/>
      <c r="B34" s="46"/>
      <c r="C34" s="47"/>
      <c r="D34" s="64"/>
      <c r="E34" s="45"/>
      <c r="F34" s="46"/>
      <c r="G34" s="47"/>
      <c r="H34" s="64"/>
      <c r="I34" s="45"/>
      <c r="J34" s="46"/>
      <c r="K34" s="47"/>
      <c r="L34" s="64"/>
      <c r="M34" s="45"/>
      <c r="N34" s="46"/>
      <c r="O34" s="47"/>
      <c r="P34" s="64"/>
      <c r="Q34" s="45"/>
      <c r="R34" s="46"/>
      <c r="S34" s="47"/>
      <c r="T34" s="64"/>
      <c r="U34" s="45"/>
      <c r="V34" s="46"/>
      <c r="W34" s="47"/>
      <c r="X34" s="64"/>
    </row>
    <row r="35" spans="1:24" ht="15" customHeight="1" x14ac:dyDescent="0.15">
      <c r="A35" s="48"/>
      <c r="B35" s="49"/>
      <c r="C35" s="50"/>
      <c r="D35" s="65"/>
      <c r="E35" s="48"/>
      <c r="F35" s="49"/>
      <c r="G35" s="50"/>
      <c r="H35" s="65"/>
      <c r="I35" s="48"/>
      <c r="J35" s="49"/>
      <c r="K35" s="50"/>
      <c r="L35" s="65"/>
      <c r="M35" s="48"/>
      <c r="N35" s="49"/>
      <c r="O35" s="50"/>
      <c r="P35" s="65"/>
      <c r="Q35" s="48"/>
      <c r="R35" s="49"/>
      <c r="S35" s="50"/>
      <c r="T35" s="65"/>
      <c r="U35" s="48"/>
      <c r="V35" s="49"/>
      <c r="W35" s="50"/>
      <c r="X35" s="65"/>
    </row>
    <row r="36" spans="1:24" ht="15" customHeight="1" x14ac:dyDescent="0.15">
      <c r="A36" s="45"/>
      <c r="B36" s="46"/>
      <c r="C36" s="47"/>
      <c r="D36" s="64"/>
      <c r="E36" s="45"/>
      <c r="F36" s="46"/>
      <c r="G36" s="47"/>
      <c r="H36" s="64"/>
      <c r="I36" s="45"/>
      <c r="J36" s="46"/>
      <c r="K36" s="47"/>
      <c r="L36" s="64"/>
      <c r="M36" s="45"/>
      <c r="N36" s="46"/>
      <c r="O36" s="47"/>
      <c r="P36" s="64"/>
      <c r="Q36" s="45"/>
      <c r="R36" s="46"/>
      <c r="S36" s="47"/>
      <c r="T36" s="64"/>
      <c r="U36" s="45"/>
      <c r="V36" s="46"/>
      <c r="W36" s="47"/>
      <c r="X36" s="64"/>
    </row>
    <row r="37" spans="1:24" ht="15" customHeight="1" x14ac:dyDescent="0.15">
      <c r="A37" s="48"/>
      <c r="B37" s="49"/>
      <c r="C37" s="50"/>
      <c r="D37" s="65"/>
      <c r="E37" s="48"/>
      <c r="F37" s="49"/>
      <c r="G37" s="50"/>
      <c r="H37" s="65"/>
      <c r="I37" s="48"/>
      <c r="J37" s="49"/>
      <c r="K37" s="50"/>
      <c r="L37" s="65"/>
      <c r="M37" s="48"/>
      <c r="N37" s="49"/>
      <c r="O37" s="50"/>
      <c r="P37" s="65"/>
      <c r="Q37" s="48"/>
      <c r="R37" s="49"/>
      <c r="S37" s="50"/>
      <c r="T37" s="65"/>
      <c r="U37" s="48"/>
      <c r="V37" s="49"/>
      <c r="W37" s="50"/>
      <c r="X37" s="65"/>
    </row>
    <row r="38" spans="1:24" ht="15" customHeight="1" x14ac:dyDescent="0.15">
      <c r="A38" s="45"/>
      <c r="B38" s="46"/>
      <c r="C38" s="47"/>
      <c r="D38" s="64"/>
      <c r="E38" s="45"/>
      <c r="F38" s="46"/>
      <c r="G38" s="47"/>
      <c r="H38" s="64"/>
      <c r="I38" s="45"/>
      <c r="J38" s="46"/>
      <c r="K38" s="47"/>
      <c r="L38" s="64"/>
      <c r="M38" s="45"/>
      <c r="N38" s="46"/>
      <c r="O38" s="47"/>
      <c r="P38" s="64"/>
      <c r="Q38" s="45"/>
      <c r="R38" s="46"/>
      <c r="S38" s="47"/>
      <c r="T38" s="64"/>
      <c r="U38" s="45"/>
      <c r="V38" s="46"/>
      <c r="W38" s="47"/>
      <c r="X38" s="64"/>
    </row>
    <row r="39" spans="1:24" ht="15" customHeight="1" x14ac:dyDescent="0.15">
      <c r="A39" s="48"/>
      <c r="B39" s="49"/>
      <c r="C39" s="50"/>
      <c r="D39" s="65"/>
      <c r="E39" s="48"/>
      <c r="F39" s="49"/>
      <c r="G39" s="50"/>
      <c r="H39" s="65"/>
      <c r="I39" s="48"/>
      <c r="J39" s="49"/>
      <c r="K39" s="50"/>
      <c r="L39" s="65"/>
      <c r="M39" s="48"/>
      <c r="N39" s="49"/>
      <c r="O39" s="50"/>
      <c r="P39" s="65"/>
      <c r="Q39" s="48"/>
      <c r="R39" s="49"/>
      <c r="S39" s="50"/>
      <c r="T39" s="65"/>
      <c r="U39" s="48"/>
      <c r="V39" s="49"/>
      <c r="W39" s="50"/>
      <c r="X39" s="65"/>
    </row>
    <row r="40" spans="1:24" ht="15" customHeight="1" x14ac:dyDescent="0.15">
      <c r="A40" s="45"/>
      <c r="B40" s="46"/>
      <c r="C40" s="47"/>
      <c r="D40" s="64"/>
      <c r="E40" s="45"/>
      <c r="F40" s="46"/>
      <c r="G40" s="47"/>
      <c r="H40" s="64"/>
      <c r="I40" s="45"/>
      <c r="J40" s="46"/>
      <c r="K40" s="47"/>
      <c r="L40" s="64"/>
      <c r="M40" s="45"/>
      <c r="N40" s="46"/>
      <c r="O40" s="47"/>
      <c r="P40" s="64"/>
      <c r="Q40" s="45"/>
      <c r="R40" s="46"/>
      <c r="S40" s="47"/>
      <c r="T40" s="64"/>
      <c r="U40" s="45"/>
      <c r="V40" s="46"/>
      <c r="W40" s="47"/>
      <c r="X40" s="64"/>
    </row>
    <row r="41" spans="1:24" ht="15" customHeight="1" x14ac:dyDescent="0.15">
      <c r="A41" s="51"/>
      <c r="B41" s="52"/>
      <c r="C41" s="53"/>
      <c r="D41" s="66"/>
      <c r="E41" s="51"/>
      <c r="F41" s="52"/>
      <c r="G41" s="53"/>
      <c r="H41" s="66"/>
      <c r="I41" s="51"/>
      <c r="J41" s="52"/>
      <c r="K41" s="53"/>
      <c r="L41" s="66"/>
      <c r="M41" s="51"/>
      <c r="N41" s="52"/>
      <c r="O41" s="53"/>
      <c r="P41" s="66"/>
      <c r="Q41" s="51"/>
      <c r="R41" s="52"/>
      <c r="S41" s="53"/>
      <c r="T41" s="66"/>
      <c r="U41" s="51"/>
      <c r="V41" s="52"/>
      <c r="W41" s="53"/>
      <c r="X41" s="66"/>
    </row>
    <row r="42" spans="1:24" ht="15" customHeight="1" x14ac:dyDescent="0.15">
      <c r="A42" s="55"/>
      <c r="B42" s="56" t="s">
        <v>706</v>
      </c>
      <c r="C42" s="37">
        <f>C6+C8+C10+C12+C14+C16+C18+C20+C22+C24+C26+C28+C30+C32+C34+C36+C38+C40</f>
        <v>7500</v>
      </c>
      <c r="D42" s="57">
        <f>D6+D8+D10+D12+D14+D16+D18+D20+D22+D24+D26+D28+D30+D32+D34+D36+D38+D40</f>
        <v>0</v>
      </c>
      <c r="E42" s="55"/>
      <c r="F42" s="56" t="s">
        <v>706</v>
      </c>
      <c r="G42" s="37">
        <f>G6+G8+G10+G12+G14+G16+G18+G20+G22+G24+G26+G28+G30+G32+G34+G36+G38+G40</f>
        <v>1400</v>
      </c>
      <c r="H42" s="57">
        <f>H6+H8+H10+H12+H14+H16+H18+H20+H22+H24+H26+H28+H30+H32+H34+H36+H38+H40</f>
        <v>0</v>
      </c>
      <c r="I42" s="55"/>
      <c r="J42" s="56" t="s">
        <v>706</v>
      </c>
      <c r="K42" s="37">
        <f>K6+K8+K10+K12+K14+K16+K18+K20+K22+K24+K26+K28+K30+K32+K34+K36+K38+K40</f>
        <v>20000</v>
      </c>
      <c r="L42" s="57">
        <f>L6+L8+L10+L12+L14+L16+L18+L20+L22+L24+L26+L28+L30+L32+L34+L36+L38+L40</f>
        <v>0</v>
      </c>
      <c r="M42" s="55"/>
      <c r="N42" s="56" t="s">
        <v>706</v>
      </c>
      <c r="O42" s="37">
        <f>O6+O8+O10+O12+O14+O16+O18+O20+O22+O24+O26+O28+O30+O32+O34+O36+O38+O40</f>
        <v>1700</v>
      </c>
      <c r="P42" s="57">
        <f>P6+P8+P10+P12+P14+P16+P18+P20+P22+P24+P26+P28+P30+P32+P34+P36+P38+P40</f>
        <v>0</v>
      </c>
      <c r="Q42" s="55"/>
      <c r="R42" s="56" t="s">
        <v>706</v>
      </c>
      <c r="S42" s="37">
        <f>S6+S8+S10+S12+S14+S16+S18+S20+S22+S24+S26+S28+S30+S32+S34+S36+S38+S40</f>
        <v>2550</v>
      </c>
      <c r="T42" s="57">
        <f>T6+T8+T10+T12+T14+T16+T18+T20+T22+T24+T26+T28+T30+T32+T34+T36+T38+T40</f>
        <v>0</v>
      </c>
      <c r="U42" s="55"/>
      <c r="V42" s="56" t="s">
        <v>706</v>
      </c>
      <c r="W42" s="37">
        <f>W6+W8+W10+W12+W14+W16+W18+W20+W22+W24+W26+W28+W30+W32+W34+W36+W38+W40</f>
        <v>2650</v>
      </c>
      <c r="X42" s="57">
        <f>X6+X8+X10+X12+X14+X16+X18+X20+X22+X24+X26+X28+X30+X32+X34+X36+X38+X40</f>
        <v>0</v>
      </c>
    </row>
    <row r="43" spans="1:24" ht="15" customHeight="1" x14ac:dyDescent="0.15">
      <c r="A43" s="51"/>
      <c r="B43" s="58"/>
      <c r="C43" s="59">
        <f>C7+C9+C11+C13+C15+C17+C19+C21+C23+C25+C27+C29+C31+C33+C35+C37+C39+C41</f>
        <v>750</v>
      </c>
      <c r="D43" s="54">
        <f>D7+D9+D11+D13+D15+D17+D19+D21+D23+D25+D27+D29+D31+D33+D35+D37+D39+D41</f>
        <v>0</v>
      </c>
      <c r="E43" s="51"/>
      <c r="F43" s="58"/>
      <c r="G43" s="59">
        <f>G7+G9+G11+G13+G15+G17+G19+G21+G23+G25+G27+G29+G31+G33+G35+G37+G39+G41</f>
        <v>250</v>
      </c>
      <c r="H43" s="60">
        <f>H7+H9+H11+H13+H15+H17+H19+H21+H23+H25+H27+H29+H31+H33+H35+H37+H39+H41</f>
        <v>0</v>
      </c>
      <c r="I43" s="51"/>
      <c r="J43" s="58"/>
      <c r="K43" s="59">
        <f>K7+K9+K11+K13+K15+K17+K19+K21+K23+K25+K27+K29+K31+K33+K35+K37+K39+K41</f>
        <v>950</v>
      </c>
      <c r="L43" s="54">
        <f>L7+L9+L11+L13+L15+L17+L19+L21+L23+L25+L27+L29+L31+L33+L35+L37+L39+L41</f>
        <v>0</v>
      </c>
      <c r="M43" s="51"/>
      <c r="N43" s="58"/>
      <c r="O43" s="58">
        <f>O7+O9+O11+O13+O15+O17+O19+O21+O23+O25+O27+O29+O31+O33+O35+O37+O39+O41</f>
        <v>0</v>
      </c>
      <c r="P43" s="54">
        <f>P7+P9+P11+P13+P15+P17+P19+P21+P23+P25+P27+P29+P31+P33+P35+P37+P39+P41</f>
        <v>0</v>
      </c>
      <c r="Q43" s="51"/>
      <c r="R43" s="58"/>
      <c r="S43" s="59">
        <f>S7+S9+S11+S13+S15+S17+S19+S21+S23+S25+S27+S29+S31+S33+S35+S37+S39+S41</f>
        <v>0</v>
      </c>
      <c r="T43" s="54">
        <f>T7+T9+T11+T13+T15+T17+T19+T21+T23+T25+T27+T29+T31+T33+T35+T37+T39+T41</f>
        <v>0</v>
      </c>
      <c r="U43" s="51"/>
      <c r="V43" s="58"/>
      <c r="W43" s="59">
        <f>W7+W9+W11+W13+W15+W17+W19+W21+W23+W25+W27+W29+W31+W33+W35+W37+W39+W41</f>
        <v>0</v>
      </c>
      <c r="X43" s="54">
        <f>X7+X9+X11+X13+X15+X17+X19+X21+X23+X25+X27+X29+X31+X33+X35+X37+X39+X41</f>
        <v>0</v>
      </c>
    </row>
    <row r="44" spans="1:24" ht="15" customHeight="1" x14ac:dyDescent="0.15">
      <c r="A44" s="51"/>
      <c r="B44" s="58"/>
      <c r="C44" s="59"/>
      <c r="D44" s="59"/>
      <c r="E44" s="27"/>
      <c r="F44" s="58" t="s">
        <v>25</v>
      </c>
      <c r="G44" s="59"/>
      <c r="H44" s="59"/>
      <c r="I44" s="27"/>
      <c r="J44" s="58"/>
      <c r="K44" s="79">
        <f>C42+C43+G42+G43+K42+K43+O42+O43+S42+S43+W42+W43</f>
        <v>37750</v>
      </c>
      <c r="L44" s="80"/>
      <c r="M44" s="27"/>
      <c r="N44" s="61" t="s">
        <v>26</v>
      </c>
      <c r="O44" s="79">
        <f>D42+D43+H42+H43+L42+L43+P42+P43+T42+T43+X42+X43</f>
        <v>0</v>
      </c>
      <c r="P44" s="80"/>
      <c r="Q44" s="27" t="s">
        <v>27</v>
      </c>
      <c r="R44" s="58"/>
      <c r="S44" s="59"/>
      <c r="T44" s="59"/>
      <c r="U44" s="27"/>
      <c r="V44" s="58"/>
      <c r="W44" s="59"/>
      <c r="X44" s="62"/>
    </row>
    <row r="45" spans="1:24" ht="15" customHeight="1" x14ac:dyDescent="0.15">
      <c r="A45" s="22" t="s">
        <v>28</v>
      </c>
      <c r="C45" s="37"/>
      <c r="D45" s="37"/>
      <c r="G45" s="37"/>
      <c r="H45" s="22"/>
      <c r="K45" s="37"/>
      <c r="L45" s="37" t="s">
        <v>29</v>
      </c>
      <c r="O45" s="22"/>
      <c r="P45" s="37"/>
      <c r="S45" s="37"/>
      <c r="T45" s="37"/>
      <c r="W45" s="37"/>
      <c r="X45" s="37"/>
    </row>
    <row r="46" spans="1:24" ht="15" customHeight="1" x14ac:dyDescent="0.15">
      <c r="A46" s="22" t="s">
        <v>28</v>
      </c>
      <c r="C46" s="37"/>
      <c r="D46" s="37"/>
      <c r="G46" s="37"/>
      <c r="H46" s="37"/>
      <c r="K46" s="37"/>
      <c r="L46" s="37" t="s">
        <v>28</v>
      </c>
      <c r="O46" s="37"/>
      <c r="P46" s="37"/>
      <c r="S46" s="37"/>
      <c r="T46" s="37"/>
      <c r="W46" s="37"/>
      <c r="X46" s="37"/>
    </row>
    <row r="47" spans="1:24" ht="15" customHeight="1" x14ac:dyDescent="0.15">
      <c r="C47" s="37"/>
      <c r="D47" s="37"/>
      <c r="G47" s="37"/>
      <c r="H47" s="37"/>
      <c r="K47" s="37"/>
      <c r="L47" s="37"/>
      <c r="O47" s="37"/>
      <c r="P47" s="37"/>
      <c r="S47" s="37"/>
      <c r="T47" s="37"/>
      <c r="W47" s="37"/>
      <c r="X47" s="37"/>
    </row>
    <row r="48" spans="1:24" ht="15" customHeight="1" x14ac:dyDescent="0.15">
      <c r="C48" s="37"/>
      <c r="D48" s="37"/>
      <c r="G48" s="37"/>
      <c r="H48" s="37"/>
      <c r="K48" s="37"/>
      <c r="L48" s="37"/>
      <c r="O48" s="37"/>
      <c r="P48" s="37"/>
      <c r="S48" s="37"/>
      <c r="T48" s="37"/>
      <c r="W48" s="37"/>
      <c r="X48" s="37"/>
    </row>
    <row r="49" spans="3:24" ht="15" customHeight="1" x14ac:dyDescent="0.15">
      <c r="C49" s="37"/>
      <c r="D49" s="37"/>
      <c r="G49" s="37"/>
      <c r="H49" s="37"/>
      <c r="K49" s="37"/>
      <c r="L49" s="37"/>
      <c r="O49" s="37"/>
      <c r="P49" s="37"/>
      <c r="S49" s="37"/>
      <c r="T49" s="37"/>
      <c r="W49" s="37"/>
      <c r="X49" s="37"/>
    </row>
    <row r="50" spans="3:24" ht="15" customHeight="1" x14ac:dyDescent="0.15">
      <c r="C50" s="37"/>
      <c r="D50" s="37"/>
      <c r="G50" s="37"/>
      <c r="H50" s="37"/>
      <c r="K50" s="37"/>
      <c r="L50" s="37"/>
      <c r="O50" s="37"/>
      <c r="P50" s="37"/>
      <c r="S50" s="37"/>
      <c r="T50" s="37"/>
      <c r="W50" s="37"/>
      <c r="X50" s="37"/>
    </row>
    <row r="51" spans="3:24" ht="15" customHeight="1" x14ac:dyDescent="0.15">
      <c r="C51" s="37"/>
      <c r="D51" s="37"/>
      <c r="G51" s="37"/>
      <c r="H51" s="37"/>
      <c r="K51" s="37"/>
      <c r="L51" s="37"/>
      <c r="O51" s="37"/>
      <c r="P51" s="37"/>
      <c r="S51" s="37"/>
      <c r="T51" s="37"/>
      <c r="W51" s="37"/>
      <c r="X51" s="37"/>
    </row>
    <row r="52" spans="3:24" ht="15.2" customHeight="1" x14ac:dyDescent="0.15">
      <c r="C52" s="37"/>
      <c r="D52" s="37"/>
      <c r="G52" s="37"/>
      <c r="H52" s="37"/>
      <c r="K52" s="37"/>
      <c r="L52" s="37"/>
      <c r="O52" s="37"/>
      <c r="P52" s="37"/>
      <c r="S52" s="37"/>
      <c r="T52" s="37"/>
      <c r="W52" s="37"/>
      <c r="X52" s="37"/>
    </row>
    <row r="53" spans="3:24" ht="15.2" customHeight="1" x14ac:dyDescent="0.15">
      <c r="C53" s="37"/>
      <c r="D53" s="37"/>
      <c r="G53" s="37"/>
      <c r="H53" s="37"/>
      <c r="K53" s="37"/>
      <c r="L53" s="37"/>
      <c r="O53" s="37"/>
      <c r="P53" s="37"/>
      <c r="S53" s="37"/>
      <c r="T53" s="37"/>
      <c r="W53" s="37"/>
      <c r="X53" s="37"/>
    </row>
    <row r="54" spans="3:24" ht="15.2" customHeight="1" x14ac:dyDescent="0.15">
      <c r="C54" s="37"/>
      <c r="D54" s="37"/>
      <c r="G54" s="37"/>
      <c r="H54" s="37"/>
      <c r="K54" s="37"/>
      <c r="L54" s="37"/>
      <c r="O54" s="37"/>
      <c r="P54" s="37"/>
      <c r="S54" s="37"/>
      <c r="T54" s="37"/>
      <c r="W54" s="37"/>
      <c r="X54" s="37"/>
    </row>
    <row r="55" spans="3:24" ht="15.2" customHeight="1" x14ac:dyDescent="0.15">
      <c r="C55" s="37"/>
      <c r="D55" s="37"/>
      <c r="G55" s="37"/>
      <c r="H55" s="37"/>
      <c r="K55" s="37"/>
      <c r="L55" s="37"/>
      <c r="O55" s="37"/>
      <c r="P55" s="37"/>
      <c r="S55" s="37"/>
      <c r="T55" s="37"/>
      <c r="W55" s="37"/>
      <c r="X55" s="37"/>
    </row>
    <row r="56" spans="3:24" ht="15.2" customHeight="1" x14ac:dyDescent="0.15">
      <c r="C56" s="37"/>
      <c r="D56" s="37"/>
      <c r="G56" s="37"/>
      <c r="H56" s="37"/>
      <c r="K56" s="37"/>
      <c r="L56" s="37"/>
      <c r="O56" s="37"/>
      <c r="P56" s="37"/>
      <c r="S56" s="37"/>
      <c r="T56" s="37"/>
      <c r="W56" s="37"/>
      <c r="X56" s="37"/>
    </row>
    <row r="57" spans="3:24" ht="15.2" customHeight="1" x14ac:dyDescent="0.15">
      <c r="C57" s="37"/>
      <c r="D57" s="37"/>
      <c r="G57" s="37"/>
      <c r="H57" s="37"/>
      <c r="K57" s="37"/>
      <c r="L57" s="37"/>
      <c r="O57" s="37"/>
      <c r="P57" s="37"/>
      <c r="S57" s="37"/>
      <c r="T57" s="37"/>
      <c r="W57" s="37"/>
      <c r="X57" s="37"/>
    </row>
    <row r="58" spans="3:24" ht="15.2" customHeight="1" x14ac:dyDescent="0.15">
      <c r="C58" s="37"/>
      <c r="D58" s="37"/>
      <c r="G58" s="37"/>
      <c r="H58" s="37"/>
      <c r="K58" s="37"/>
      <c r="L58" s="37"/>
      <c r="O58" s="37"/>
      <c r="P58" s="37"/>
      <c r="S58" s="37"/>
      <c r="T58" s="37"/>
      <c r="W58" s="37"/>
      <c r="X58" s="37"/>
    </row>
    <row r="59" spans="3:24" ht="15.2" customHeight="1" x14ac:dyDescent="0.15">
      <c r="C59" s="37"/>
      <c r="D59" s="37"/>
      <c r="G59" s="37"/>
      <c r="H59" s="37"/>
      <c r="K59" s="37"/>
      <c r="L59" s="37"/>
      <c r="O59" s="37"/>
      <c r="P59" s="37"/>
      <c r="S59" s="37"/>
      <c r="T59" s="37"/>
      <c r="W59" s="37"/>
      <c r="X59" s="37"/>
    </row>
    <row r="60" spans="3:24" ht="15.2" customHeight="1" x14ac:dyDescent="0.15">
      <c r="C60" s="37"/>
      <c r="D60" s="37"/>
      <c r="G60" s="37"/>
      <c r="H60" s="37"/>
      <c r="K60" s="37"/>
      <c r="L60" s="37"/>
      <c r="O60" s="37"/>
      <c r="P60" s="37"/>
      <c r="S60" s="37"/>
      <c r="T60" s="37"/>
      <c r="W60" s="37"/>
      <c r="X60" s="37"/>
    </row>
    <row r="61" spans="3:24" ht="15.2" customHeight="1" x14ac:dyDescent="0.15">
      <c r="C61" s="37"/>
      <c r="D61" s="37"/>
      <c r="G61" s="37"/>
      <c r="H61" s="37"/>
      <c r="K61" s="37"/>
      <c r="L61" s="37"/>
      <c r="O61" s="37"/>
      <c r="P61" s="37"/>
      <c r="S61" s="37"/>
      <c r="T61" s="37"/>
      <c r="W61" s="37"/>
      <c r="X61" s="37"/>
    </row>
    <row r="62" spans="3:24" ht="15.2" customHeight="1" x14ac:dyDescent="0.15">
      <c r="C62" s="37"/>
      <c r="D62" s="37"/>
      <c r="G62" s="37"/>
      <c r="H62" s="37"/>
      <c r="K62" s="37"/>
      <c r="L62" s="37"/>
      <c r="O62" s="37"/>
      <c r="P62" s="37"/>
      <c r="S62" s="37"/>
      <c r="T62" s="37"/>
      <c r="W62" s="37"/>
      <c r="X62" s="37"/>
    </row>
    <row r="63" spans="3:24" ht="15.2" customHeight="1" x14ac:dyDescent="0.15">
      <c r="C63" s="37"/>
      <c r="D63" s="37"/>
      <c r="G63" s="37"/>
      <c r="H63" s="37"/>
      <c r="K63" s="37"/>
      <c r="L63" s="37"/>
      <c r="O63" s="37"/>
      <c r="P63" s="37"/>
      <c r="S63" s="37"/>
      <c r="T63" s="37"/>
      <c r="W63" s="37"/>
      <c r="X63" s="37"/>
    </row>
    <row r="64" spans="3:24" ht="15.2" customHeight="1" x14ac:dyDescent="0.15">
      <c r="C64" s="37"/>
      <c r="D64" s="37"/>
      <c r="G64" s="37"/>
      <c r="H64" s="37"/>
      <c r="K64" s="37"/>
      <c r="L64" s="37"/>
      <c r="O64" s="37"/>
      <c r="P64" s="37"/>
      <c r="S64" s="37"/>
      <c r="T64" s="37"/>
      <c r="W64" s="37"/>
      <c r="X64" s="37"/>
    </row>
    <row r="65" spans="3:24" ht="15.2" customHeight="1" x14ac:dyDescent="0.15">
      <c r="C65" s="37"/>
      <c r="D65" s="37"/>
      <c r="G65" s="37"/>
      <c r="H65" s="37"/>
      <c r="K65" s="37"/>
      <c r="L65" s="37"/>
      <c r="O65" s="37"/>
      <c r="P65" s="37"/>
      <c r="S65" s="37"/>
      <c r="T65" s="37"/>
      <c r="W65" s="37"/>
      <c r="X65" s="37"/>
    </row>
    <row r="66" spans="3:24" ht="15.2" customHeight="1" x14ac:dyDescent="0.15">
      <c r="C66" s="37"/>
      <c r="D66" s="37"/>
      <c r="G66" s="37"/>
      <c r="H66" s="37"/>
      <c r="K66" s="37"/>
      <c r="L66" s="37"/>
      <c r="O66" s="37"/>
      <c r="P66" s="37"/>
      <c r="S66" s="37"/>
      <c r="T66" s="37"/>
      <c r="W66" s="37"/>
      <c r="X66" s="37"/>
    </row>
    <row r="67" spans="3:24" ht="15.2" customHeight="1" x14ac:dyDescent="0.15">
      <c r="C67" s="37"/>
      <c r="D67" s="37"/>
      <c r="G67" s="37"/>
      <c r="H67" s="37"/>
      <c r="K67" s="37"/>
      <c r="L67" s="37"/>
      <c r="O67" s="37"/>
      <c r="P67" s="37"/>
      <c r="S67" s="37"/>
      <c r="T67" s="37"/>
      <c r="W67" s="37"/>
      <c r="X67" s="37"/>
    </row>
    <row r="68" spans="3:24" ht="15.2" customHeight="1" x14ac:dyDescent="0.15">
      <c r="C68" s="37"/>
      <c r="D68" s="37"/>
      <c r="G68" s="37"/>
      <c r="H68" s="37"/>
      <c r="K68" s="37"/>
      <c r="L68" s="37"/>
      <c r="O68" s="37"/>
      <c r="P68" s="37"/>
      <c r="S68" s="37"/>
      <c r="T68" s="37"/>
      <c r="W68" s="37"/>
      <c r="X68" s="37"/>
    </row>
    <row r="69" spans="3:24" ht="15.2" customHeight="1" x14ac:dyDescent="0.15">
      <c r="C69" s="37"/>
      <c r="D69" s="37"/>
      <c r="G69" s="37"/>
      <c r="H69" s="37"/>
      <c r="K69" s="37"/>
      <c r="L69" s="37"/>
      <c r="O69" s="37"/>
      <c r="P69" s="37"/>
      <c r="S69" s="37"/>
      <c r="T69" s="37"/>
      <c r="W69" s="37"/>
      <c r="X69" s="37"/>
    </row>
    <row r="70" spans="3:24" ht="15.2" customHeight="1" x14ac:dyDescent="0.15">
      <c r="C70" s="37"/>
      <c r="D70" s="37"/>
      <c r="G70" s="37"/>
      <c r="H70" s="37"/>
      <c r="K70" s="37"/>
      <c r="L70" s="37"/>
      <c r="O70" s="37"/>
      <c r="P70" s="37"/>
      <c r="S70" s="37"/>
      <c r="T70" s="37"/>
      <c r="W70" s="37"/>
      <c r="X70" s="37"/>
    </row>
    <row r="71" spans="3:24" ht="15.2" customHeight="1" x14ac:dyDescent="0.15">
      <c r="C71" s="37"/>
      <c r="D71" s="37"/>
      <c r="G71" s="37"/>
      <c r="H71" s="37"/>
      <c r="K71" s="37"/>
      <c r="L71" s="37"/>
      <c r="O71" s="37"/>
      <c r="P71" s="37"/>
      <c r="S71" s="37"/>
      <c r="T71" s="37"/>
      <c r="W71" s="37"/>
      <c r="X71" s="37"/>
    </row>
    <row r="72" spans="3:24" ht="15.2" customHeight="1" x14ac:dyDescent="0.15">
      <c r="C72" s="37"/>
      <c r="D72" s="37"/>
      <c r="G72" s="37"/>
      <c r="H72" s="37"/>
      <c r="K72" s="37"/>
      <c r="L72" s="37"/>
      <c r="O72" s="37"/>
      <c r="P72" s="37"/>
      <c r="S72" s="37"/>
      <c r="T72" s="37"/>
      <c r="W72" s="37"/>
      <c r="X72" s="37"/>
    </row>
    <row r="73" spans="3:24" ht="15.2" customHeight="1" x14ac:dyDescent="0.15">
      <c r="C73" s="37"/>
      <c r="D73" s="37"/>
      <c r="G73" s="37"/>
      <c r="H73" s="37"/>
      <c r="K73" s="37"/>
      <c r="L73" s="37"/>
      <c r="O73" s="37"/>
      <c r="P73" s="37"/>
      <c r="S73" s="37"/>
      <c r="T73" s="37"/>
      <c r="W73" s="37"/>
      <c r="X73" s="37"/>
    </row>
    <row r="74" spans="3:24" ht="15.2" customHeight="1" x14ac:dyDescent="0.15">
      <c r="C74" s="37"/>
      <c r="D74" s="37"/>
      <c r="G74" s="37"/>
      <c r="H74" s="37"/>
      <c r="K74" s="37"/>
      <c r="L74" s="37"/>
      <c r="O74" s="37"/>
      <c r="P74" s="37"/>
      <c r="S74" s="37"/>
      <c r="T74" s="37"/>
      <c r="W74" s="37"/>
      <c r="X74" s="37"/>
    </row>
    <row r="75" spans="3:24" ht="15.2" customHeight="1" x14ac:dyDescent="0.15">
      <c r="C75" s="37"/>
      <c r="D75" s="37"/>
      <c r="G75" s="37"/>
      <c r="H75" s="37"/>
      <c r="K75" s="37"/>
      <c r="L75" s="37"/>
      <c r="O75" s="37"/>
      <c r="P75" s="37"/>
      <c r="S75" s="37"/>
      <c r="T75" s="37"/>
      <c r="W75" s="37"/>
      <c r="X75" s="37"/>
    </row>
    <row r="76" spans="3:24" ht="15.2" customHeight="1" x14ac:dyDescent="0.15">
      <c r="C76" s="37"/>
      <c r="D76" s="37"/>
      <c r="G76" s="37"/>
      <c r="H76" s="37"/>
      <c r="K76" s="37"/>
      <c r="L76" s="37"/>
      <c r="O76" s="37"/>
      <c r="P76" s="37"/>
      <c r="S76" s="37"/>
      <c r="T76" s="37"/>
      <c r="W76" s="37"/>
      <c r="X76" s="37"/>
    </row>
    <row r="77" spans="3:24" ht="15.2" customHeight="1" x14ac:dyDescent="0.15">
      <c r="C77" s="37"/>
      <c r="D77" s="37"/>
      <c r="G77" s="37"/>
      <c r="H77" s="37"/>
      <c r="K77" s="37"/>
      <c r="L77" s="37"/>
      <c r="O77" s="37"/>
      <c r="P77" s="37"/>
      <c r="S77" s="37"/>
      <c r="T77" s="37"/>
      <c r="W77" s="37"/>
      <c r="X77" s="37"/>
    </row>
    <row r="78" spans="3:24" ht="15.2" customHeight="1" x14ac:dyDescent="0.15">
      <c r="C78" s="37"/>
      <c r="D78" s="37"/>
      <c r="G78" s="37"/>
      <c r="H78" s="37"/>
      <c r="K78" s="37"/>
      <c r="L78" s="37"/>
      <c r="O78" s="37"/>
      <c r="P78" s="37"/>
      <c r="S78" s="37"/>
      <c r="T78" s="37"/>
      <c r="W78" s="37"/>
      <c r="X78" s="37"/>
    </row>
    <row r="79" spans="3:24" ht="15.2" customHeight="1" x14ac:dyDescent="0.15">
      <c r="C79" s="37"/>
      <c r="D79" s="37"/>
      <c r="G79" s="37"/>
      <c r="H79" s="37"/>
      <c r="K79" s="37"/>
      <c r="L79" s="37"/>
      <c r="O79" s="37"/>
      <c r="P79" s="37"/>
      <c r="S79" s="37"/>
      <c r="T79" s="37"/>
      <c r="W79" s="37"/>
      <c r="X79" s="37"/>
    </row>
    <row r="80" spans="3:24" ht="15.2" customHeight="1" x14ac:dyDescent="0.15">
      <c r="C80" s="37"/>
      <c r="D80" s="37"/>
      <c r="G80" s="37"/>
      <c r="H80" s="37"/>
      <c r="K80" s="37"/>
      <c r="L80" s="37"/>
      <c r="O80" s="37"/>
      <c r="P80" s="37"/>
      <c r="S80" s="37"/>
      <c r="T80" s="37"/>
      <c r="W80" s="37"/>
      <c r="X80" s="37"/>
    </row>
    <row r="81" spans="3:24" ht="15.2" customHeight="1" x14ac:dyDescent="0.15">
      <c r="C81" s="37"/>
      <c r="D81" s="37"/>
      <c r="G81" s="37"/>
      <c r="H81" s="37"/>
      <c r="K81" s="37"/>
      <c r="L81" s="37"/>
      <c r="O81" s="37"/>
      <c r="P81" s="37"/>
      <c r="S81" s="37"/>
      <c r="T81" s="37"/>
      <c r="W81" s="37"/>
      <c r="X81" s="37"/>
    </row>
    <row r="82" spans="3:24" ht="15.2" customHeight="1" x14ac:dyDescent="0.15">
      <c r="C82" s="37"/>
      <c r="D82" s="37"/>
      <c r="G82" s="37"/>
      <c r="H82" s="37"/>
      <c r="K82" s="37"/>
      <c r="L82" s="37"/>
      <c r="O82" s="37"/>
      <c r="P82" s="37"/>
      <c r="S82" s="37"/>
      <c r="T82" s="37"/>
      <c r="W82" s="37"/>
      <c r="X82" s="37"/>
    </row>
    <row r="83" spans="3:24" ht="15.2" customHeight="1" x14ac:dyDescent="0.15">
      <c r="C83" s="37"/>
      <c r="D83" s="37"/>
      <c r="G83" s="37"/>
      <c r="H83" s="37"/>
      <c r="K83" s="37"/>
      <c r="L83" s="37"/>
      <c r="O83" s="37"/>
      <c r="P83" s="37"/>
      <c r="S83" s="37"/>
      <c r="T83" s="37"/>
      <c r="W83" s="37"/>
      <c r="X83" s="37"/>
    </row>
    <row r="84" spans="3:24" ht="15.2" customHeight="1" x14ac:dyDescent="0.15">
      <c r="C84" s="37"/>
      <c r="D84" s="37"/>
      <c r="G84" s="37"/>
      <c r="H84" s="37"/>
      <c r="K84" s="37"/>
      <c r="L84" s="37"/>
      <c r="O84" s="37"/>
      <c r="P84" s="37"/>
      <c r="S84" s="37"/>
      <c r="T84" s="37"/>
      <c r="W84" s="37"/>
      <c r="X84" s="37"/>
    </row>
    <row r="85" spans="3:24" ht="15.2" customHeight="1" x14ac:dyDescent="0.15">
      <c r="C85" s="37"/>
      <c r="D85" s="37"/>
      <c r="G85" s="37"/>
      <c r="H85" s="37"/>
      <c r="K85" s="37"/>
      <c r="L85" s="37"/>
      <c r="O85" s="37"/>
      <c r="P85" s="37"/>
      <c r="S85" s="37"/>
      <c r="T85" s="37"/>
      <c r="W85" s="37"/>
      <c r="X85" s="37"/>
    </row>
    <row r="86" spans="3:24" ht="15.2" customHeight="1" x14ac:dyDescent="0.15">
      <c r="C86" s="37"/>
      <c r="D86" s="37"/>
      <c r="G86" s="37"/>
      <c r="H86" s="37"/>
      <c r="K86" s="37"/>
      <c r="L86" s="37"/>
      <c r="O86" s="37"/>
      <c r="P86" s="37"/>
      <c r="S86" s="37"/>
      <c r="T86" s="37"/>
      <c r="W86" s="37"/>
      <c r="X86" s="37"/>
    </row>
    <row r="87" spans="3:24" ht="15.2" customHeight="1" x14ac:dyDescent="0.15">
      <c r="C87" s="37"/>
      <c r="D87" s="37"/>
      <c r="G87" s="37"/>
      <c r="H87" s="37"/>
      <c r="K87" s="37"/>
      <c r="L87" s="37"/>
      <c r="O87" s="37"/>
      <c r="P87" s="37"/>
      <c r="S87" s="37"/>
      <c r="T87" s="37"/>
      <c r="W87" s="37"/>
      <c r="X87" s="37"/>
    </row>
    <row r="88" spans="3:24" ht="15.2" customHeight="1" x14ac:dyDescent="0.15">
      <c r="C88" s="37"/>
      <c r="D88" s="37"/>
      <c r="G88" s="37"/>
      <c r="H88" s="37"/>
      <c r="K88" s="37"/>
      <c r="L88" s="37"/>
      <c r="O88" s="37"/>
      <c r="P88" s="37"/>
      <c r="S88" s="37"/>
      <c r="T88" s="37"/>
      <c r="W88" s="37"/>
      <c r="X88" s="37"/>
    </row>
    <row r="89" spans="3:24" ht="15.2" customHeight="1" x14ac:dyDescent="0.15">
      <c r="C89" s="37"/>
      <c r="D89" s="37"/>
      <c r="G89" s="37"/>
      <c r="H89" s="37"/>
      <c r="K89" s="37"/>
      <c r="L89" s="37"/>
      <c r="O89" s="37"/>
      <c r="P89" s="37"/>
      <c r="S89" s="37"/>
      <c r="T89" s="37"/>
      <c r="W89" s="37"/>
      <c r="X89" s="37"/>
    </row>
    <row r="90" spans="3:24" ht="15.2" customHeight="1" x14ac:dyDescent="0.15">
      <c r="C90" s="37"/>
      <c r="D90" s="37"/>
      <c r="G90" s="37"/>
      <c r="H90" s="37"/>
      <c r="K90" s="37"/>
      <c r="L90" s="37"/>
      <c r="O90" s="37"/>
      <c r="P90" s="37"/>
      <c r="S90" s="37"/>
      <c r="T90" s="37"/>
      <c r="W90" s="37"/>
      <c r="X90" s="37"/>
    </row>
    <row r="91" spans="3:24" ht="15.2" customHeight="1" x14ac:dyDescent="0.15">
      <c r="C91" s="37"/>
      <c r="D91" s="37"/>
      <c r="G91" s="37"/>
      <c r="H91" s="37"/>
      <c r="K91" s="37"/>
      <c r="L91" s="37"/>
      <c r="O91" s="37"/>
      <c r="P91" s="37"/>
      <c r="S91" s="37"/>
      <c r="T91" s="37"/>
      <c r="W91" s="37"/>
      <c r="X91" s="37"/>
    </row>
    <row r="92" spans="3:24" ht="15.2" customHeight="1" x14ac:dyDescent="0.15">
      <c r="C92" s="37"/>
      <c r="D92" s="37"/>
      <c r="G92" s="37"/>
      <c r="H92" s="37"/>
      <c r="K92" s="37"/>
      <c r="L92" s="37"/>
      <c r="O92" s="37"/>
      <c r="P92" s="37"/>
      <c r="S92" s="37"/>
      <c r="T92" s="37"/>
      <c r="W92" s="37"/>
      <c r="X92" s="37"/>
    </row>
    <row r="93" spans="3:24" ht="15.2" customHeight="1" x14ac:dyDescent="0.15">
      <c r="C93" s="37"/>
      <c r="D93" s="37"/>
      <c r="G93" s="37"/>
      <c r="H93" s="37"/>
      <c r="K93" s="37"/>
      <c r="L93" s="37"/>
      <c r="O93" s="37"/>
      <c r="P93" s="37"/>
      <c r="S93" s="37"/>
      <c r="T93" s="37"/>
      <c r="W93" s="37"/>
      <c r="X93" s="37"/>
    </row>
    <row r="94" spans="3:24" ht="15.2" customHeight="1" x14ac:dyDescent="0.15">
      <c r="C94" s="37"/>
      <c r="D94" s="37"/>
      <c r="G94" s="37"/>
      <c r="H94" s="37"/>
      <c r="K94" s="37"/>
      <c r="L94" s="37"/>
      <c r="O94" s="37"/>
      <c r="P94" s="37"/>
      <c r="S94" s="37"/>
      <c r="T94" s="37"/>
      <c r="W94" s="37"/>
      <c r="X94" s="37"/>
    </row>
    <row r="95" spans="3:24" ht="15.2" customHeight="1" x14ac:dyDescent="0.15">
      <c r="C95" s="37"/>
      <c r="D95" s="37"/>
      <c r="G95" s="37"/>
      <c r="H95" s="37"/>
      <c r="K95" s="37"/>
      <c r="L95" s="37"/>
      <c r="O95" s="37"/>
      <c r="P95" s="37"/>
      <c r="S95" s="37"/>
      <c r="T95" s="37"/>
      <c r="W95" s="37"/>
      <c r="X95" s="37"/>
    </row>
    <row r="96" spans="3:24" ht="15.2" customHeight="1" x14ac:dyDescent="0.15">
      <c r="C96" s="37"/>
      <c r="D96" s="37"/>
      <c r="G96" s="37"/>
      <c r="H96" s="37"/>
      <c r="K96" s="37"/>
      <c r="L96" s="37"/>
      <c r="O96" s="37"/>
      <c r="P96" s="37"/>
      <c r="S96" s="37"/>
      <c r="T96" s="37"/>
      <c r="W96" s="37"/>
      <c r="X96" s="37"/>
    </row>
    <row r="97" spans="3:24" ht="15.2" customHeight="1" x14ac:dyDescent="0.15">
      <c r="C97" s="37"/>
      <c r="D97" s="37"/>
      <c r="G97" s="37"/>
      <c r="H97" s="37"/>
      <c r="K97" s="37"/>
      <c r="L97" s="37"/>
      <c r="O97" s="37"/>
      <c r="P97" s="37"/>
      <c r="S97" s="37"/>
      <c r="T97" s="37"/>
      <c r="W97" s="37"/>
      <c r="X97" s="37"/>
    </row>
    <row r="98" spans="3:24" ht="15.2" customHeight="1" x14ac:dyDescent="0.15">
      <c r="C98" s="37"/>
      <c r="D98" s="37"/>
      <c r="G98" s="37"/>
      <c r="H98" s="37"/>
      <c r="K98" s="37"/>
      <c r="L98" s="37"/>
      <c r="O98" s="37"/>
      <c r="P98" s="37"/>
      <c r="S98" s="37"/>
      <c r="T98" s="37"/>
      <c r="W98" s="37"/>
      <c r="X98" s="37"/>
    </row>
    <row r="99" spans="3:24" ht="15.2" customHeight="1" x14ac:dyDescent="0.15">
      <c r="C99" s="37"/>
      <c r="D99" s="37"/>
      <c r="G99" s="37"/>
      <c r="H99" s="37"/>
      <c r="K99" s="37"/>
      <c r="L99" s="37"/>
      <c r="O99" s="37"/>
      <c r="P99" s="37"/>
      <c r="S99" s="37"/>
      <c r="T99" s="37"/>
      <c r="W99" s="37"/>
      <c r="X99" s="37"/>
    </row>
    <row r="100" spans="3:24" ht="15.2" customHeight="1" x14ac:dyDescent="0.15">
      <c r="C100" s="37"/>
      <c r="D100" s="37"/>
      <c r="G100" s="37"/>
      <c r="H100" s="37"/>
      <c r="K100" s="37"/>
      <c r="L100" s="37"/>
      <c r="O100" s="37"/>
      <c r="P100" s="37"/>
      <c r="S100" s="37"/>
      <c r="T100" s="37"/>
      <c r="W100" s="37"/>
      <c r="X100" s="37"/>
    </row>
    <row r="101" spans="3:24" ht="15.2" customHeight="1" x14ac:dyDescent="0.15">
      <c r="C101" s="37"/>
      <c r="D101" s="37"/>
      <c r="G101" s="37"/>
      <c r="H101" s="37"/>
      <c r="K101" s="37"/>
      <c r="L101" s="37"/>
      <c r="O101" s="37"/>
      <c r="P101" s="37"/>
      <c r="S101" s="37"/>
      <c r="T101" s="37"/>
      <c r="W101" s="37"/>
      <c r="X101" s="37"/>
    </row>
    <row r="102" spans="3:24" ht="15.2" customHeight="1" x14ac:dyDescent="0.15">
      <c r="C102" s="37"/>
      <c r="D102" s="37"/>
      <c r="G102" s="37"/>
      <c r="H102" s="37"/>
      <c r="K102" s="37"/>
      <c r="L102" s="37"/>
      <c r="O102" s="37"/>
      <c r="P102" s="37"/>
      <c r="S102" s="37"/>
      <c r="T102" s="37"/>
      <c r="W102" s="37"/>
      <c r="X102" s="37"/>
    </row>
    <row r="103" spans="3:24" ht="15.2" customHeight="1" x14ac:dyDescent="0.15">
      <c r="C103" s="37"/>
      <c r="D103" s="37"/>
      <c r="G103" s="37"/>
      <c r="H103" s="37"/>
      <c r="K103" s="37"/>
      <c r="L103" s="37"/>
      <c r="O103" s="37"/>
      <c r="P103" s="37"/>
      <c r="S103" s="37"/>
      <c r="T103" s="37"/>
      <c r="W103" s="37"/>
      <c r="X103" s="37"/>
    </row>
    <row r="104" spans="3:24" ht="15.2" customHeight="1" x14ac:dyDescent="0.15">
      <c r="C104" s="37"/>
      <c r="D104" s="37"/>
      <c r="G104" s="37"/>
      <c r="H104" s="37"/>
      <c r="K104" s="37"/>
      <c r="L104" s="37"/>
      <c r="O104" s="37"/>
      <c r="P104" s="37"/>
      <c r="S104" s="37"/>
      <c r="T104" s="37"/>
      <c r="W104" s="37"/>
      <c r="X104" s="37"/>
    </row>
    <row r="105" spans="3:24" ht="15.2" customHeight="1" x14ac:dyDescent="0.15">
      <c r="C105" s="37"/>
      <c r="D105" s="37"/>
      <c r="G105" s="37"/>
      <c r="H105" s="37"/>
      <c r="K105" s="37"/>
      <c r="L105" s="37"/>
      <c r="O105" s="37"/>
      <c r="P105" s="37"/>
      <c r="S105" s="37"/>
      <c r="T105" s="37"/>
      <c r="W105" s="37"/>
      <c r="X105" s="37"/>
    </row>
    <row r="106" spans="3:24" ht="15.2" customHeight="1" x14ac:dyDescent="0.15">
      <c r="C106" s="37"/>
      <c r="D106" s="37"/>
      <c r="G106" s="37"/>
      <c r="H106" s="37"/>
      <c r="K106" s="37"/>
      <c r="L106" s="37"/>
      <c r="O106" s="37"/>
      <c r="P106" s="37"/>
      <c r="S106" s="37"/>
      <c r="T106" s="37"/>
      <c r="W106" s="37"/>
      <c r="X106" s="37"/>
    </row>
    <row r="107" spans="3:24" ht="15.2" customHeight="1" x14ac:dyDescent="0.15">
      <c r="C107" s="37"/>
      <c r="D107" s="37"/>
      <c r="G107" s="37"/>
      <c r="H107" s="37"/>
      <c r="K107" s="37"/>
      <c r="L107" s="37"/>
      <c r="O107" s="37"/>
      <c r="P107" s="37"/>
      <c r="S107" s="37"/>
      <c r="T107" s="37"/>
      <c r="W107" s="37"/>
      <c r="X107" s="37"/>
    </row>
    <row r="108" spans="3:24" ht="15.2" customHeight="1" x14ac:dyDescent="0.15">
      <c r="C108" s="37"/>
      <c r="D108" s="37"/>
      <c r="G108" s="37"/>
      <c r="H108" s="37"/>
      <c r="K108" s="37"/>
      <c r="L108" s="37"/>
      <c r="O108" s="37"/>
      <c r="P108" s="37"/>
      <c r="S108" s="37"/>
      <c r="T108" s="37"/>
      <c r="W108" s="37"/>
      <c r="X108" s="37"/>
    </row>
    <row r="109" spans="3:24" ht="15.2" customHeight="1" x14ac:dyDescent="0.15">
      <c r="C109" s="37"/>
      <c r="D109" s="37"/>
      <c r="G109" s="37"/>
      <c r="H109" s="37"/>
      <c r="K109" s="37"/>
      <c r="L109" s="37"/>
      <c r="O109" s="37"/>
      <c r="P109" s="37"/>
      <c r="S109" s="37"/>
      <c r="T109" s="37"/>
      <c r="W109" s="37"/>
      <c r="X109" s="37"/>
    </row>
    <row r="110" spans="3:24" ht="15.2" customHeight="1" x14ac:dyDescent="0.15">
      <c r="C110" s="37"/>
      <c r="D110" s="37"/>
      <c r="G110" s="37"/>
      <c r="H110" s="37"/>
      <c r="K110" s="37"/>
      <c r="L110" s="37"/>
      <c r="O110" s="37"/>
      <c r="P110" s="37"/>
      <c r="S110" s="37"/>
      <c r="T110" s="37"/>
      <c r="W110" s="37"/>
      <c r="X110" s="37"/>
    </row>
    <row r="111" spans="3:24" ht="15.2" customHeight="1" x14ac:dyDescent="0.15">
      <c r="C111" s="37"/>
      <c r="D111" s="37"/>
      <c r="G111" s="37"/>
      <c r="H111" s="37"/>
      <c r="K111" s="37"/>
      <c r="L111" s="37"/>
      <c r="O111" s="37"/>
      <c r="P111" s="37"/>
      <c r="S111" s="37"/>
      <c r="T111" s="37"/>
      <c r="W111" s="37"/>
      <c r="X111" s="37"/>
    </row>
    <row r="112" spans="3:24" ht="15.2" customHeight="1" x14ac:dyDescent="0.15">
      <c r="C112" s="37"/>
      <c r="D112" s="37"/>
      <c r="G112" s="37"/>
      <c r="H112" s="37"/>
      <c r="K112" s="37"/>
      <c r="L112" s="37"/>
      <c r="O112" s="37"/>
      <c r="P112" s="37"/>
      <c r="S112" s="37"/>
      <c r="T112" s="37"/>
      <c r="W112" s="37"/>
      <c r="X112" s="37"/>
    </row>
    <row r="113" spans="3:24" ht="15.2" customHeight="1" x14ac:dyDescent="0.15">
      <c r="C113" s="37"/>
      <c r="D113" s="37"/>
      <c r="G113" s="37"/>
      <c r="H113" s="37"/>
      <c r="K113" s="37"/>
      <c r="L113" s="37"/>
      <c r="O113" s="37"/>
      <c r="P113" s="37"/>
      <c r="S113" s="37"/>
      <c r="T113" s="37"/>
      <c r="W113" s="37"/>
      <c r="X113" s="37"/>
    </row>
    <row r="114" spans="3:24" ht="15.2" customHeight="1" x14ac:dyDescent="0.15">
      <c r="C114" s="37"/>
      <c r="D114" s="37"/>
      <c r="G114" s="37"/>
      <c r="H114" s="37"/>
      <c r="K114" s="37"/>
      <c r="L114" s="37"/>
      <c r="O114" s="37"/>
      <c r="P114" s="37"/>
      <c r="S114" s="37"/>
      <c r="T114" s="37"/>
      <c r="W114" s="37"/>
      <c r="X114" s="37"/>
    </row>
    <row r="115" spans="3:24" ht="15.2" customHeight="1" x14ac:dyDescent="0.15">
      <c r="C115" s="37"/>
      <c r="D115" s="37"/>
      <c r="G115" s="37"/>
      <c r="H115" s="37"/>
      <c r="K115" s="37"/>
      <c r="L115" s="37"/>
      <c r="O115" s="37"/>
      <c r="P115" s="37"/>
      <c r="S115" s="37"/>
      <c r="T115" s="37"/>
      <c r="W115" s="37"/>
      <c r="X115" s="37"/>
    </row>
    <row r="116" spans="3:24" ht="15.2" customHeight="1" x14ac:dyDescent="0.15">
      <c r="C116" s="37"/>
      <c r="D116" s="37"/>
      <c r="G116" s="37"/>
      <c r="H116" s="37"/>
      <c r="K116" s="37"/>
      <c r="L116" s="37"/>
      <c r="O116" s="37"/>
      <c r="P116" s="37"/>
      <c r="S116" s="37"/>
      <c r="T116" s="37"/>
      <c r="W116" s="37"/>
      <c r="X116" s="37"/>
    </row>
    <row r="117" spans="3:24" ht="15.2" customHeight="1" x14ac:dyDescent="0.15">
      <c r="C117" s="37"/>
      <c r="D117" s="37"/>
      <c r="G117" s="37"/>
      <c r="H117" s="37"/>
      <c r="K117" s="37"/>
      <c r="L117" s="37"/>
      <c r="O117" s="37"/>
      <c r="P117" s="37"/>
      <c r="S117" s="37"/>
      <c r="T117" s="37"/>
      <c r="W117" s="37"/>
      <c r="X117" s="37"/>
    </row>
    <row r="118" spans="3:24" ht="15.2" customHeight="1" x14ac:dyDescent="0.15">
      <c r="C118" s="37"/>
      <c r="D118" s="37"/>
      <c r="G118" s="37"/>
      <c r="H118" s="37"/>
      <c r="K118" s="37"/>
      <c r="L118" s="37"/>
      <c r="O118" s="37"/>
      <c r="P118" s="37"/>
      <c r="S118" s="37"/>
      <c r="T118" s="37"/>
      <c r="W118" s="37"/>
      <c r="X118" s="37"/>
    </row>
    <row r="119" spans="3:24" ht="15.2" customHeight="1" x14ac:dyDescent="0.15">
      <c r="C119" s="37"/>
      <c r="D119" s="37"/>
      <c r="G119" s="37"/>
      <c r="H119" s="37"/>
      <c r="K119" s="37"/>
      <c r="L119" s="37"/>
      <c r="O119" s="37"/>
      <c r="P119" s="37"/>
      <c r="S119" s="37"/>
      <c r="T119" s="37"/>
      <c r="W119" s="37"/>
      <c r="X119" s="37"/>
    </row>
    <row r="120" spans="3:24" ht="15.2" customHeight="1" x14ac:dyDescent="0.15">
      <c r="C120" s="37"/>
      <c r="D120" s="37"/>
      <c r="G120" s="37"/>
      <c r="H120" s="37"/>
      <c r="K120" s="37"/>
      <c r="L120" s="37"/>
      <c r="O120" s="37"/>
      <c r="P120" s="37"/>
      <c r="S120" s="37"/>
      <c r="T120" s="37"/>
      <c r="W120" s="37"/>
      <c r="X120" s="37"/>
    </row>
    <row r="121" spans="3:24" ht="15.2" customHeight="1" x14ac:dyDescent="0.15">
      <c r="C121" s="37"/>
      <c r="D121" s="37"/>
      <c r="G121" s="37"/>
      <c r="H121" s="37"/>
      <c r="K121" s="37"/>
      <c r="L121" s="37"/>
      <c r="O121" s="37"/>
      <c r="P121" s="37"/>
      <c r="S121" s="37"/>
      <c r="T121" s="37"/>
      <c r="W121" s="37"/>
      <c r="X121" s="37"/>
    </row>
    <row r="122" spans="3:24" ht="15.2" customHeight="1" x14ac:dyDescent="0.15">
      <c r="C122" s="37"/>
      <c r="D122" s="37"/>
      <c r="G122" s="37"/>
      <c r="H122" s="37"/>
      <c r="K122" s="37"/>
      <c r="L122" s="37"/>
      <c r="O122" s="37"/>
      <c r="P122" s="37"/>
      <c r="S122" s="37"/>
      <c r="T122" s="37"/>
      <c r="W122" s="37"/>
      <c r="X122" s="37"/>
    </row>
    <row r="123" spans="3:24" ht="15.2" customHeight="1" x14ac:dyDescent="0.15">
      <c r="C123" s="37"/>
      <c r="D123" s="37"/>
      <c r="G123" s="37"/>
      <c r="H123" s="37"/>
      <c r="K123" s="37"/>
      <c r="L123" s="37"/>
      <c r="O123" s="37"/>
      <c r="P123" s="37"/>
      <c r="S123" s="37"/>
      <c r="T123" s="37"/>
      <c r="W123" s="37"/>
      <c r="X123" s="37"/>
    </row>
    <row r="124" spans="3:24" ht="15.2" customHeight="1" x14ac:dyDescent="0.15">
      <c r="C124" s="37"/>
      <c r="D124" s="37"/>
      <c r="G124" s="37"/>
      <c r="H124" s="37"/>
      <c r="K124" s="37"/>
      <c r="L124" s="37"/>
      <c r="O124" s="37"/>
      <c r="P124" s="37"/>
      <c r="S124" s="37"/>
      <c r="T124" s="37"/>
      <c r="W124" s="37"/>
      <c r="X124" s="37"/>
    </row>
    <row r="125" spans="3:24" ht="15.2" customHeight="1" x14ac:dyDescent="0.15">
      <c r="C125" s="37"/>
      <c r="D125" s="37"/>
      <c r="G125" s="37"/>
      <c r="H125" s="37"/>
      <c r="K125" s="37"/>
      <c r="L125" s="37"/>
      <c r="O125" s="37"/>
      <c r="P125" s="37"/>
      <c r="S125" s="37"/>
      <c r="T125" s="37"/>
      <c r="W125" s="37"/>
      <c r="X125" s="37"/>
    </row>
    <row r="126" spans="3:24" ht="15.2" customHeight="1" x14ac:dyDescent="0.15">
      <c r="C126" s="37"/>
      <c r="D126" s="37"/>
      <c r="G126" s="37"/>
      <c r="H126" s="37"/>
      <c r="K126" s="37"/>
      <c r="L126" s="37"/>
      <c r="O126" s="37"/>
      <c r="P126" s="37"/>
      <c r="S126" s="37"/>
      <c r="T126" s="37"/>
      <c r="W126" s="37"/>
      <c r="X126" s="37"/>
    </row>
    <row r="127" spans="3:24" ht="15.2" customHeight="1" x14ac:dyDescent="0.15">
      <c r="C127" s="37"/>
      <c r="D127" s="37"/>
      <c r="G127" s="37"/>
      <c r="H127" s="37"/>
      <c r="K127" s="37"/>
      <c r="L127" s="37"/>
      <c r="O127" s="37"/>
      <c r="P127" s="37"/>
      <c r="S127" s="37"/>
      <c r="T127" s="37"/>
      <c r="W127" s="37"/>
      <c r="X127" s="37"/>
    </row>
    <row r="128" spans="3:24" ht="15.2" customHeight="1" x14ac:dyDescent="0.15">
      <c r="C128" s="37"/>
      <c r="D128" s="37"/>
      <c r="G128" s="37"/>
      <c r="H128" s="37"/>
      <c r="K128" s="37"/>
      <c r="L128" s="37"/>
      <c r="O128" s="37"/>
      <c r="P128" s="37"/>
      <c r="S128" s="37"/>
      <c r="T128" s="37"/>
      <c r="W128" s="37"/>
      <c r="X128" s="37"/>
    </row>
    <row r="129" spans="3:24" ht="15.2" customHeight="1" x14ac:dyDescent="0.15">
      <c r="C129" s="37"/>
      <c r="D129" s="37"/>
      <c r="G129" s="37"/>
      <c r="H129" s="37"/>
      <c r="K129" s="37"/>
      <c r="L129" s="37"/>
      <c r="O129" s="37"/>
      <c r="P129" s="37"/>
      <c r="S129" s="37"/>
      <c r="T129" s="37"/>
      <c r="W129" s="37"/>
      <c r="X129" s="37"/>
    </row>
    <row r="130" spans="3:24" ht="15.2" customHeight="1" x14ac:dyDescent="0.15">
      <c r="C130" s="37"/>
      <c r="D130" s="37"/>
      <c r="G130" s="37"/>
      <c r="H130" s="37"/>
      <c r="K130" s="37"/>
      <c r="L130" s="37"/>
      <c r="O130" s="37"/>
      <c r="P130" s="37"/>
      <c r="S130" s="37"/>
      <c r="T130" s="37"/>
      <c r="W130" s="37"/>
      <c r="X130" s="37"/>
    </row>
    <row r="131" spans="3:24" ht="15.2" customHeight="1" x14ac:dyDescent="0.15">
      <c r="C131" s="37"/>
      <c r="D131" s="37"/>
      <c r="G131" s="37"/>
      <c r="H131" s="37"/>
      <c r="K131" s="37"/>
      <c r="L131" s="37"/>
      <c r="O131" s="37"/>
      <c r="P131" s="37"/>
      <c r="S131" s="37"/>
      <c r="T131" s="37"/>
      <c r="W131" s="37"/>
      <c r="X131" s="37"/>
    </row>
    <row r="132" spans="3:24" ht="15.2" customHeight="1" x14ac:dyDescent="0.15">
      <c r="C132" s="37"/>
      <c r="D132" s="37"/>
      <c r="G132" s="37"/>
      <c r="H132" s="37"/>
      <c r="K132" s="37"/>
      <c r="L132" s="37"/>
      <c r="O132" s="37"/>
      <c r="P132" s="37"/>
      <c r="S132" s="37"/>
      <c r="T132" s="37"/>
      <c r="W132" s="37"/>
      <c r="X132" s="37"/>
    </row>
    <row r="133" spans="3:24" ht="15.2" customHeight="1" x14ac:dyDescent="0.15">
      <c r="C133" s="37"/>
      <c r="D133" s="37"/>
      <c r="G133" s="37"/>
      <c r="H133" s="37"/>
      <c r="K133" s="37"/>
      <c r="L133" s="37"/>
      <c r="O133" s="37"/>
      <c r="P133" s="37"/>
      <c r="S133" s="37"/>
      <c r="T133" s="37"/>
      <c r="W133" s="37"/>
      <c r="X133" s="37"/>
    </row>
    <row r="134" spans="3:24" ht="15.2" customHeight="1" x14ac:dyDescent="0.15">
      <c r="C134" s="37"/>
      <c r="D134" s="37"/>
      <c r="G134" s="37"/>
      <c r="H134" s="37"/>
      <c r="K134" s="37"/>
      <c r="L134" s="37"/>
      <c r="O134" s="37"/>
      <c r="P134" s="37"/>
      <c r="S134" s="37"/>
      <c r="T134" s="37"/>
      <c r="W134" s="37"/>
      <c r="X134" s="37"/>
    </row>
    <row r="135" spans="3:24" ht="15.2" customHeight="1" x14ac:dyDescent="0.15">
      <c r="C135" s="37"/>
      <c r="D135" s="37"/>
      <c r="G135" s="37"/>
      <c r="H135" s="37"/>
      <c r="K135" s="37"/>
      <c r="L135" s="37"/>
      <c r="O135" s="37"/>
      <c r="P135" s="37"/>
      <c r="S135" s="37"/>
      <c r="T135" s="37"/>
      <c r="W135" s="37"/>
      <c r="X135" s="37"/>
    </row>
    <row r="136" spans="3:24" ht="15.2" customHeight="1" x14ac:dyDescent="0.15">
      <c r="C136" s="37"/>
      <c r="D136" s="37"/>
      <c r="G136" s="37"/>
      <c r="H136" s="37"/>
      <c r="K136" s="37"/>
      <c r="L136" s="37"/>
      <c r="O136" s="37"/>
      <c r="P136" s="37"/>
      <c r="S136" s="37"/>
      <c r="T136" s="37"/>
      <c r="W136" s="37"/>
      <c r="X136" s="37"/>
    </row>
    <row r="137" spans="3:24" ht="15.2" customHeight="1" x14ac:dyDescent="0.15">
      <c r="C137" s="37"/>
      <c r="D137" s="37"/>
      <c r="G137" s="37"/>
      <c r="H137" s="37"/>
      <c r="K137" s="37"/>
      <c r="L137" s="37"/>
      <c r="O137" s="37"/>
      <c r="P137" s="37"/>
      <c r="S137" s="37"/>
      <c r="T137" s="37"/>
      <c r="W137" s="37"/>
      <c r="X137" s="37"/>
    </row>
    <row r="138" spans="3:24" ht="15.2" customHeight="1" x14ac:dyDescent="0.15">
      <c r="C138" s="37"/>
      <c r="D138" s="37"/>
      <c r="G138" s="37"/>
      <c r="H138" s="37"/>
      <c r="K138" s="37"/>
      <c r="L138" s="37"/>
      <c r="O138" s="37"/>
      <c r="P138" s="37"/>
      <c r="S138" s="37"/>
      <c r="T138" s="37"/>
      <c r="W138" s="37"/>
      <c r="X138" s="37"/>
    </row>
    <row r="139" spans="3:24" ht="15.2" customHeight="1" x14ac:dyDescent="0.15">
      <c r="C139" s="37"/>
      <c r="D139" s="37"/>
      <c r="G139" s="37"/>
      <c r="H139" s="37"/>
      <c r="K139" s="37"/>
      <c r="L139" s="37"/>
      <c r="O139" s="37"/>
      <c r="P139" s="37"/>
      <c r="S139" s="37"/>
      <c r="T139" s="37"/>
      <c r="W139" s="37"/>
      <c r="X139" s="37"/>
    </row>
    <row r="140" spans="3:24" ht="15.2" customHeight="1" x14ac:dyDescent="0.15">
      <c r="C140" s="37"/>
      <c r="D140" s="37"/>
      <c r="G140" s="37"/>
      <c r="H140" s="37"/>
      <c r="K140" s="37"/>
      <c r="L140" s="37"/>
      <c r="O140" s="37"/>
      <c r="P140" s="37"/>
      <c r="S140" s="37"/>
      <c r="T140" s="37"/>
      <c r="W140" s="37"/>
      <c r="X140" s="37"/>
    </row>
    <row r="141" spans="3:24" ht="15.2" customHeight="1" x14ac:dyDescent="0.15">
      <c r="C141" s="37"/>
      <c r="D141" s="37"/>
      <c r="G141" s="37"/>
      <c r="H141" s="37"/>
      <c r="K141" s="37"/>
      <c r="L141" s="37"/>
      <c r="O141" s="37"/>
      <c r="P141" s="37"/>
      <c r="S141" s="37"/>
      <c r="T141" s="37"/>
      <c r="W141" s="37"/>
      <c r="X141" s="37"/>
    </row>
    <row r="142" spans="3:24" ht="15.2" customHeight="1" x14ac:dyDescent="0.15">
      <c r="C142" s="37"/>
      <c r="D142" s="37"/>
      <c r="G142" s="37"/>
      <c r="H142" s="37"/>
      <c r="K142" s="37"/>
      <c r="L142" s="37"/>
      <c r="O142" s="37"/>
      <c r="P142" s="37"/>
      <c r="S142" s="37"/>
      <c r="T142" s="37"/>
      <c r="W142" s="37"/>
      <c r="X142" s="37"/>
    </row>
    <row r="143" spans="3:24" ht="15.2" customHeight="1" x14ac:dyDescent="0.15">
      <c r="C143" s="37"/>
      <c r="D143" s="37"/>
      <c r="G143" s="37"/>
      <c r="H143" s="37"/>
      <c r="K143" s="37"/>
      <c r="L143" s="37"/>
      <c r="O143" s="37"/>
      <c r="P143" s="37"/>
      <c r="S143" s="37"/>
      <c r="T143" s="37"/>
      <c r="W143" s="37"/>
      <c r="X143" s="37"/>
    </row>
    <row r="144" spans="3:24" ht="15.2" customHeight="1" x14ac:dyDescent="0.15">
      <c r="C144" s="37"/>
      <c r="D144" s="37"/>
      <c r="G144" s="37"/>
      <c r="H144" s="37"/>
      <c r="K144" s="37"/>
      <c r="L144" s="37"/>
      <c r="O144" s="37"/>
      <c r="P144" s="37"/>
      <c r="S144" s="37"/>
      <c r="T144" s="37"/>
      <c r="W144" s="37"/>
      <c r="X144" s="37"/>
    </row>
    <row r="145" spans="3:24" ht="15.2" customHeight="1" x14ac:dyDescent="0.15">
      <c r="C145" s="37"/>
      <c r="D145" s="37"/>
      <c r="G145" s="37"/>
      <c r="H145" s="37"/>
      <c r="K145" s="37"/>
      <c r="L145" s="37"/>
      <c r="O145" s="37"/>
      <c r="P145" s="37"/>
      <c r="S145" s="37"/>
      <c r="T145" s="37"/>
      <c r="W145" s="37"/>
      <c r="X145" s="37"/>
    </row>
    <row r="146" spans="3:24" ht="15.2" customHeight="1" x14ac:dyDescent="0.15">
      <c r="C146" s="37"/>
      <c r="D146" s="37"/>
      <c r="G146" s="37"/>
      <c r="H146" s="37"/>
      <c r="K146" s="37"/>
      <c r="L146" s="37"/>
      <c r="O146" s="37"/>
      <c r="P146" s="37"/>
      <c r="S146" s="37"/>
      <c r="T146" s="37"/>
      <c r="W146" s="37"/>
      <c r="X146" s="37"/>
    </row>
    <row r="147" spans="3:24" ht="15.2" customHeight="1" x14ac:dyDescent="0.15">
      <c r="C147" s="37"/>
      <c r="D147" s="37"/>
      <c r="G147" s="37"/>
      <c r="H147" s="37"/>
      <c r="K147" s="37"/>
      <c r="L147" s="37"/>
      <c r="O147" s="37"/>
      <c r="P147" s="37"/>
      <c r="S147" s="37"/>
      <c r="T147" s="37"/>
      <c r="W147" s="37"/>
      <c r="X147" s="37"/>
    </row>
    <row r="148" spans="3:24" ht="15.2" customHeight="1" x14ac:dyDescent="0.15">
      <c r="C148" s="37"/>
      <c r="D148" s="37"/>
      <c r="G148" s="37"/>
      <c r="H148" s="37"/>
      <c r="K148" s="37"/>
      <c r="L148" s="37"/>
      <c r="O148" s="37"/>
      <c r="P148" s="37"/>
      <c r="S148" s="37"/>
      <c r="T148" s="37"/>
      <c r="W148" s="37"/>
      <c r="X148" s="37"/>
    </row>
    <row r="149" spans="3:24" ht="15.2" customHeight="1" x14ac:dyDescent="0.15">
      <c r="C149" s="37"/>
      <c r="D149" s="37"/>
      <c r="G149" s="37"/>
      <c r="H149" s="37"/>
      <c r="K149" s="37"/>
      <c r="L149" s="37"/>
      <c r="O149" s="37"/>
      <c r="P149" s="37"/>
      <c r="S149" s="37"/>
      <c r="T149" s="37"/>
      <c r="W149" s="37"/>
      <c r="X149" s="37"/>
    </row>
    <row r="150" spans="3:24" ht="15.2" customHeight="1" x14ac:dyDescent="0.15">
      <c r="C150" s="37"/>
      <c r="D150" s="37"/>
      <c r="G150" s="37"/>
      <c r="H150" s="37"/>
      <c r="K150" s="37"/>
      <c r="L150" s="37"/>
      <c r="O150" s="37"/>
      <c r="P150" s="37"/>
      <c r="S150" s="37"/>
      <c r="T150" s="37"/>
      <c r="W150" s="37"/>
      <c r="X150" s="37"/>
    </row>
    <row r="151" spans="3:24" ht="15.2" customHeight="1" x14ac:dyDescent="0.15">
      <c r="C151" s="37"/>
      <c r="D151" s="37"/>
      <c r="G151" s="37"/>
      <c r="H151" s="37"/>
      <c r="K151" s="37"/>
      <c r="L151" s="37"/>
      <c r="O151" s="37"/>
      <c r="P151" s="37"/>
      <c r="S151" s="37"/>
      <c r="T151" s="37"/>
      <c r="W151" s="37"/>
      <c r="X151" s="37"/>
    </row>
    <row r="152" spans="3:24" ht="15.2" customHeight="1" x14ac:dyDescent="0.15">
      <c r="C152" s="37"/>
      <c r="D152" s="37"/>
      <c r="G152" s="37"/>
      <c r="H152" s="37"/>
      <c r="K152" s="37"/>
      <c r="L152" s="37"/>
      <c r="O152" s="37"/>
      <c r="P152" s="37"/>
      <c r="S152" s="37"/>
      <c r="T152" s="37"/>
      <c r="W152" s="37"/>
      <c r="X152" s="37"/>
    </row>
    <row r="153" spans="3:24" ht="15.2" customHeight="1" x14ac:dyDescent="0.15">
      <c r="C153" s="37"/>
      <c r="D153" s="37"/>
      <c r="G153" s="37"/>
      <c r="H153" s="37"/>
      <c r="K153" s="37"/>
      <c r="L153" s="37"/>
      <c r="O153" s="37"/>
      <c r="P153" s="37"/>
      <c r="S153" s="37"/>
      <c r="T153" s="37"/>
      <c r="W153" s="37"/>
      <c r="X153" s="37"/>
    </row>
    <row r="154" spans="3:24" ht="15.2" customHeight="1" x14ac:dyDescent="0.15">
      <c r="C154" s="37"/>
      <c r="D154" s="37"/>
      <c r="G154" s="37"/>
      <c r="H154" s="37"/>
      <c r="K154" s="37"/>
      <c r="L154" s="37"/>
      <c r="O154" s="37"/>
      <c r="P154" s="37"/>
      <c r="S154" s="37"/>
      <c r="T154" s="37"/>
      <c r="W154" s="37"/>
      <c r="X154" s="37"/>
    </row>
    <row r="155" spans="3:24" ht="15.2" customHeight="1" x14ac:dyDescent="0.15">
      <c r="C155" s="37"/>
      <c r="D155" s="37"/>
      <c r="G155" s="37"/>
      <c r="H155" s="37"/>
      <c r="K155" s="37"/>
      <c r="L155" s="37"/>
      <c r="O155" s="37"/>
      <c r="P155" s="37"/>
      <c r="S155" s="37"/>
      <c r="T155" s="37"/>
      <c r="W155" s="37"/>
      <c r="X155" s="37"/>
    </row>
    <row r="156" spans="3:24" ht="15.2" customHeight="1" x14ac:dyDescent="0.15">
      <c r="C156" s="37"/>
      <c r="D156" s="37"/>
      <c r="G156" s="37"/>
      <c r="H156" s="37"/>
      <c r="K156" s="37"/>
      <c r="L156" s="37"/>
      <c r="O156" s="37"/>
      <c r="P156" s="37"/>
      <c r="S156" s="37"/>
      <c r="T156" s="37"/>
      <c r="W156" s="37"/>
      <c r="X156" s="37"/>
    </row>
    <row r="157" spans="3:24" ht="15.2" customHeight="1" x14ac:dyDescent="0.15">
      <c r="C157" s="37"/>
      <c r="D157" s="37"/>
      <c r="G157" s="37"/>
      <c r="H157" s="37"/>
      <c r="K157" s="37"/>
      <c r="L157" s="37"/>
      <c r="O157" s="37"/>
      <c r="P157" s="37"/>
      <c r="S157" s="37"/>
      <c r="T157" s="37"/>
      <c r="W157" s="37"/>
      <c r="X157" s="37"/>
    </row>
    <row r="158" spans="3:24" ht="15.2" customHeight="1" x14ac:dyDescent="0.15">
      <c r="C158" s="37"/>
      <c r="D158" s="37"/>
      <c r="G158" s="37"/>
      <c r="H158" s="37"/>
      <c r="K158" s="37"/>
      <c r="L158" s="37"/>
      <c r="O158" s="37"/>
      <c r="P158" s="37"/>
      <c r="S158" s="37"/>
      <c r="T158" s="37"/>
      <c r="W158" s="37"/>
      <c r="X158" s="37"/>
    </row>
    <row r="159" spans="3:24" ht="15.2" customHeight="1" x14ac:dyDescent="0.15">
      <c r="C159" s="37"/>
      <c r="D159" s="37"/>
      <c r="G159" s="37"/>
      <c r="H159" s="37"/>
      <c r="K159" s="37"/>
      <c r="L159" s="37"/>
      <c r="O159" s="37"/>
      <c r="P159" s="37"/>
      <c r="S159" s="37"/>
      <c r="T159" s="37"/>
      <c r="W159" s="37"/>
      <c r="X159" s="37"/>
    </row>
    <row r="160" spans="3:24" ht="15.2" customHeight="1" x14ac:dyDescent="0.15">
      <c r="C160" s="37"/>
      <c r="D160" s="37"/>
      <c r="G160" s="37"/>
      <c r="H160" s="37"/>
      <c r="K160" s="37"/>
      <c r="L160" s="37"/>
      <c r="O160" s="37"/>
      <c r="P160" s="37"/>
      <c r="S160" s="37"/>
      <c r="T160" s="37"/>
      <c r="W160" s="37"/>
      <c r="X160" s="37"/>
    </row>
    <row r="161" spans="3:24" ht="15.2" customHeight="1" x14ac:dyDescent="0.15">
      <c r="C161" s="37"/>
      <c r="D161" s="37"/>
      <c r="G161" s="37"/>
      <c r="H161" s="37"/>
      <c r="K161" s="37"/>
      <c r="L161" s="37"/>
      <c r="O161" s="37"/>
      <c r="P161" s="37"/>
      <c r="S161" s="37"/>
      <c r="T161" s="37"/>
      <c r="W161" s="37"/>
      <c r="X161" s="37"/>
    </row>
    <row r="162" spans="3:24" ht="15.2" customHeight="1" x14ac:dyDescent="0.15">
      <c r="C162" s="37"/>
      <c r="D162" s="37"/>
      <c r="G162" s="37"/>
      <c r="H162" s="37"/>
      <c r="K162" s="37"/>
      <c r="L162" s="37"/>
      <c r="O162" s="37"/>
      <c r="P162" s="37"/>
      <c r="S162" s="37"/>
      <c r="T162" s="37"/>
      <c r="W162" s="37"/>
      <c r="X162" s="37"/>
    </row>
    <row r="163" spans="3:24" ht="15.2" customHeight="1" x14ac:dyDescent="0.15">
      <c r="C163" s="37"/>
      <c r="D163" s="37"/>
      <c r="G163" s="37"/>
      <c r="H163" s="37"/>
      <c r="K163" s="37"/>
      <c r="L163" s="37"/>
      <c r="O163" s="37"/>
      <c r="P163" s="37"/>
      <c r="S163" s="37"/>
      <c r="T163" s="37"/>
      <c r="W163" s="37"/>
      <c r="X163" s="37"/>
    </row>
    <row r="164" spans="3:24" ht="15.2" customHeight="1" x14ac:dyDescent="0.15">
      <c r="C164" s="37"/>
      <c r="D164" s="37"/>
      <c r="G164" s="37"/>
      <c r="H164" s="37"/>
      <c r="K164" s="37"/>
      <c r="L164" s="37"/>
      <c r="O164" s="37"/>
      <c r="P164" s="37"/>
      <c r="S164" s="37"/>
      <c r="T164" s="37"/>
      <c r="W164" s="37"/>
      <c r="X164" s="37"/>
    </row>
    <row r="165" spans="3:24" ht="15.2" customHeight="1" x14ac:dyDescent="0.15">
      <c r="C165" s="37"/>
      <c r="D165" s="37"/>
      <c r="G165" s="37"/>
      <c r="H165" s="37"/>
      <c r="K165" s="37"/>
      <c r="L165" s="37"/>
      <c r="O165" s="37"/>
      <c r="P165" s="37"/>
      <c r="S165" s="37"/>
      <c r="T165" s="37"/>
      <c r="W165" s="37"/>
      <c r="X165" s="37"/>
    </row>
    <row r="166" spans="3:24" ht="15.2" customHeight="1" x14ac:dyDescent="0.15">
      <c r="C166" s="37"/>
      <c r="D166" s="37"/>
      <c r="G166" s="37"/>
      <c r="H166" s="37"/>
      <c r="K166" s="37"/>
      <c r="L166" s="37"/>
      <c r="O166" s="37"/>
      <c r="P166" s="37"/>
      <c r="S166" s="37"/>
      <c r="T166" s="37"/>
      <c r="W166" s="37"/>
      <c r="X166" s="37"/>
    </row>
    <row r="167" spans="3:24" ht="15.2" customHeight="1" x14ac:dyDescent="0.15">
      <c r="C167" s="37"/>
      <c r="D167" s="37"/>
      <c r="G167" s="37"/>
      <c r="H167" s="37"/>
      <c r="K167" s="37"/>
      <c r="L167" s="37"/>
      <c r="O167" s="37"/>
      <c r="P167" s="37"/>
      <c r="S167" s="37"/>
      <c r="T167" s="37"/>
      <c r="W167" s="37"/>
      <c r="X167" s="37"/>
    </row>
    <row r="168" spans="3:24" ht="15.2" customHeight="1" x14ac:dyDescent="0.15">
      <c r="C168" s="37"/>
      <c r="D168" s="37"/>
      <c r="G168" s="37"/>
      <c r="H168" s="37"/>
      <c r="K168" s="37"/>
      <c r="L168" s="37"/>
      <c r="O168" s="37"/>
      <c r="P168" s="37"/>
      <c r="S168" s="37"/>
      <c r="T168" s="37"/>
      <c r="W168" s="37"/>
      <c r="X168" s="37"/>
    </row>
    <row r="169" spans="3:24" ht="15.2" customHeight="1" x14ac:dyDescent="0.15">
      <c r="C169" s="37"/>
      <c r="D169" s="37"/>
      <c r="G169" s="37"/>
      <c r="H169" s="37"/>
      <c r="K169" s="37"/>
      <c r="L169" s="37"/>
      <c r="O169" s="37"/>
      <c r="P169" s="37"/>
      <c r="S169" s="37"/>
      <c r="T169" s="37"/>
      <c r="W169" s="37"/>
      <c r="X169" s="37"/>
    </row>
    <row r="170" spans="3:24" ht="15.2" customHeight="1" x14ac:dyDescent="0.15">
      <c r="C170" s="37"/>
      <c r="D170" s="37"/>
      <c r="G170" s="37"/>
      <c r="H170" s="37"/>
      <c r="K170" s="37"/>
      <c r="L170" s="37"/>
      <c r="O170" s="37"/>
      <c r="P170" s="37"/>
      <c r="S170" s="37"/>
      <c r="T170" s="37"/>
      <c r="W170" s="37"/>
      <c r="X170" s="37"/>
    </row>
    <row r="171" spans="3:24" ht="15.2" customHeight="1" x14ac:dyDescent="0.15">
      <c r="C171" s="37"/>
      <c r="D171" s="37"/>
      <c r="G171" s="37"/>
      <c r="H171" s="37"/>
      <c r="K171" s="37"/>
      <c r="L171" s="37"/>
      <c r="O171" s="37"/>
      <c r="P171" s="37"/>
      <c r="S171" s="37"/>
      <c r="T171" s="37"/>
      <c r="W171" s="37"/>
      <c r="X171" s="37"/>
    </row>
    <row r="172" spans="3:24" ht="15.2" customHeight="1" x14ac:dyDescent="0.15">
      <c r="C172" s="37"/>
      <c r="D172" s="37"/>
      <c r="G172" s="37"/>
      <c r="H172" s="37"/>
      <c r="K172" s="37"/>
      <c r="L172" s="37"/>
      <c r="O172" s="37"/>
      <c r="P172" s="37"/>
      <c r="S172" s="37"/>
      <c r="T172" s="37"/>
      <c r="W172" s="37"/>
      <c r="X172" s="37"/>
    </row>
    <row r="173" spans="3:24" ht="15.2" customHeight="1" x14ac:dyDescent="0.15">
      <c r="C173" s="37"/>
      <c r="D173" s="37"/>
      <c r="G173" s="37"/>
      <c r="H173" s="37"/>
      <c r="K173" s="37"/>
      <c r="L173" s="37"/>
      <c r="O173" s="37"/>
      <c r="P173" s="37"/>
      <c r="S173" s="37"/>
      <c r="T173" s="37"/>
      <c r="W173" s="37"/>
      <c r="X173" s="37"/>
    </row>
    <row r="174" spans="3:24" ht="15.2" customHeight="1" x14ac:dyDescent="0.15">
      <c r="C174" s="37"/>
      <c r="D174" s="37"/>
      <c r="G174" s="37"/>
      <c r="H174" s="37"/>
      <c r="K174" s="37"/>
      <c r="L174" s="37"/>
      <c r="O174" s="37"/>
      <c r="P174" s="37"/>
      <c r="S174" s="37"/>
      <c r="T174" s="37"/>
      <c r="W174" s="37"/>
      <c r="X174" s="37"/>
    </row>
    <row r="175" spans="3:24" ht="15.2" customHeight="1" x14ac:dyDescent="0.15">
      <c r="C175" s="37"/>
      <c r="D175" s="37"/>
      <c r="G175" s="37"/>
      <c r="H175" s="37"/>
      <c r="K175" s="37"/>
      <c r="L175" s="37"/>
      <c r="O175" s="37"/>
      <c r="P175" s="37"/>
      <c r="S175" s="37"/>
      <c r="T175" s="37"/>
      <c r="W175" s="37"/>
      <c r="X175" s="37"/>
    </row>
    <row r="176" spans="3:24" ht="15.2" customHeight="1" x14ac:dyDescent="0.15">
      <c r="C176" s="37"/>
      <c r="D176" s="37"/>
      <c r="G176" s="37"/>
      <c r="H176" s="37"/>
      <c r="K176" s="37"/>
      <c r="L176" s="37"/>
      <c r="O176" s="37"/>
      <c r="P176" s="37"/>
      <c r="S176" s="37"/>
      <c r="T176" s="37"/>
      <c r="W176" s="37"/>
      <c r="X176" s="37"/>
    </row>
    <row r="177" spans="3:24" ht="15.2" customHeight="1" x14ac:dyDescent="0.15">
      <c r="C177" s="37"/>
      <c r="D177" s="37"/>
      <c r="G177" s="37"/>
      <c r="H177" s="37"/>
      <c r="K177" s="37"/>
      <c r="L177" s="37"/>
      <c r="O177" s="37"/>
      <c r="P177" s="37"/>
      <c r="S177" s="37"/>
      <c r="T177" s="37"/>
      <c r="W177" s="37"/>
      <c r="X177" s="37"/>
    </row>
    <row r="178" spans="3:24" ht="15.2" customHeight="1" x14ac:dyDescent="0.15">
      <c r="C178" s="37"/>
      <c r="D178" s="37"/>
      <c r="G178" s="37"/>
      <c r="H178" s="37"/>
      <c r="K178" s="37"/>
      <c r="L178" s="37"/>
      <c r="O178" s="37"/>
      <c r="P178" s="37"/>
      <c r="S178" s="37"/>
      <c r="T178" s="37"/>
      <c r="W178" s="37"/>
      <c r="X178" s="37"/>
    </row>
    <row r="179" spans="3:24" ht="15.2" customHeight="1" x14ac:dyDescent="0.15">
      <c r="C179" s="37"/>
      <c r="D179" s="37"/>
      <c r="G179" s="37"/>
      <c r="H179" s="37"/>
      <c r="K179" s="37"/>
      <c r="L179" s="37"/>
      <c r="O179" s="37"/>
      <c r="P179" s="37"/>
      <c r="S179" s="37"/>
      <c r="T179" s="37"/>
      <c r="W179" s="37"/>
      <c r="X179" s="37"/>
    </row>
    <row r="180" spans="3:24" ht="15.2" customHeight="1" x14ac:dyDescent="0.15">
      <c r="C180" s="37"/>
      <c r="D180" s="37"/>
      <c r="G180" s="37"/>
      <c r="H180" s="37"/>
      <c r="K180" s="37"/>
      <c r="L180" s="37"/>
      <c r="O180" s="37"/>
      <c r="P180" s="37"/>
      <c r="S180" s="37"/>
      <c r="T180" s="37"/>
      <c r="W180" s="37"/>
      <c r="X180" s="37"/>
    </row>
    <row r="181" spans="3:24" ht="15.2" customHeight="1" x14ac:dyDescent="0.15">
      <c r="C181" s="37"/>
      <c r="D181" s="37"/>
      <c r="G181" s="37"/>
      <c r="H181" s="37"/>
      <c r="K181" s="37"/>
      <c r="L181" s="37"/>
      <c r="O181" s="37"/>
      <c r="P181" s="37"/>
      <c r="S181" s="37"/>
      <c r="T181" s="37"/>
      <c r="W181" s="37"/>
      <c r="X181" s="37"/>
    </row>
    <row r="182" spans="3:24" ht="15.2" customHeight="1" x14ac:dyDescent="0.15">
      <c r="C182" s="37"/>
      <c r="D182" s="37"/>
      <c r="G182" s="37"/>
      <c r="H182" s="37"/>
      <c r="K182" s="37"/>
      <c r="L182" s="37"/>
      <c r="O182" s="37"/>
      <c r="P182" s="37"/>
      <c r="S182" s="37"/>
      <c r="T182" s="37"/>
      <c r="W182" s="37"/>
      <c r="X182" s="37"/>
    </row>
    <row r="183" spans="3:24" ht="15.2" customHeight="1" x14ac:dyDescent="0.15">
      <c r="C183" s="37"/>
      <c r="D183" s="37"/>
      <c r="G183" s="37"/>
      <c r="H183" s="37"/>
      <c r="K183" s="37"/>
      <c r="L183" s="37"/>
      <c r="O183" s="37"/>
      <c r="P183" s="37"/>
      <c r="S183" s="37"/>
      <c r="T183" s="37"/>
      <c r="W183" s="37"/>
      <c r="X183" s="37"/>
    </row>
    <row r="184" spans="3:24" ht="15.2" customHeight="1" x14ac:dyDescent="0.15">
      <c r="C184" s="37"/>
      <c r="D184" s="37"/>
      <c r="G184" s="37"/>
      <c r="H184" s="37"/>
      <c r="K184" s="37"/>
      <c r="L184" s="37"/>
      <c r="O184" s="37"/>
      <c r="P184" s="37"/>
      <c r="S184" s="37"/>
      <c r="T184" s="37"/>
      <c r="W184" s="37"/>
      <c r="X184" s="37"/>
    </row>
    <row r="185" spans="3:24" ht="15.2" customHeight="1" x14ac:dyDescent="0.15">
      <c r="C185" s="37"/>
      <c r="D185" s="37"/>
      <c r="G185" s="37"/>
      <c r="H185" s="37"/>
      <c r="K185" s="37"/>
      <c r="L185" s="37"/>
      <c r="O185" s="37"/>
      <c r="P185" s="37"/>
      <c r="S185" s="37"/>
      <c r="T185" s="37"/>
      <c r="W185" s="37"/>
      <c r="X185" s="37"/>
    </row>
    <row r="186" spans="3:24" ht="15.2" customHeight="1" x14ac:dyDescent="0.15">
      <c r="C186" s="37"/>
      <c r="D186" s="37"/>
      <c r="G186" s="37"/>
      <c r="H186" s="37"/>
      <c r="K186" s="37"/>
      <c r="L186" s="37"/>
      <c r="O186" s="37"/>
      <c r="P186" s="37"/>
      <c r="S186" s="37"/>
      <c r="T186" s="37"/>
      <c r="W186" s="37"/>
      <c r="X186" s="37"/>
    </row>
    <row r="187" spans="3:24" ht="15.2" customHeight="1" x14ac:dyDescent="0.15">
      <c r="C187" s="37"/>
      <c r="D187" s="37"/>
      <c r="G187" s="37"/>
      <c r="H187" s="37"/>
      <c r="K187" s="37"/>
      <c r="L187" s="37"/>
      <c r="O187" s="37"/>
      <c r="P187" s="37"/>
      <c r="S187" s="37"/>
      <c r="T187" s="37"/>
      <c r="W187" s="37"/>
      <c r="X187" s="37"/>
    </row>
    <row r="188" spans="3:24" ht="15.2" customHeight="1" x14ac:dyDescent="0.15">
      <c r="C188" s="37"/>
      <c r="D188" s="37"/>
      <c r="G188" s="37"/>
      <c r="H188" s="37"/>
      <c r="K188" s="37"/>
      <c r="L188" s="37"/>
      <c r="O188" s="37"/>
      <c r="P188" s="37"/>
      <c r="S188" s="37"/>
      <c r="T188" s="37"/>
      <c r="W188" s="37"/>
      <c r="X188" s="37"/>
    </row>
    <row r="189" spans="3:24" ht="15.2" customHeight="1" x14ac:dyDescent="0.15">
      <c r="C189" s="37"/>
      <c r="D189" s="37"/>
      <c r="G189" s="37"/>
      <c r="H189" s="37"/>
      <c r="K189" s="37"/>
      <c r="L189" s="37"/>
      <c r="O189" s="37"/>
      <c r="P189" s="37"/>
      <c r="S189" s="37"/>
      <c r="T189" s="37"/>
      <c r="W189" s="37"/>
      <c r="X189" s="37"/>
    </row>
    <row r="190" spans="3:24" ht="15.2" customHeight="1" x14ac:dyDescent="0.15">
      <c r="C190" s="37"/>
      <c r="D190" s="37"/>
      <c r="G190" s="37"/>
      <c r="H190" s="37"/>
      <c r="K190" s="37"/>
      <c r="L190" s="37"/>
      <c r="O190" s="37"/>
      <c r="P190" s="37"/>
      <c r="S190" s="37"/>
      <c r="T190" s="37"/>
      <c r="W190" s="37"/>
      <c r="X190" s="37"/>
    </row>
    <row r="191" spans="3:24" ht="15.2" customHeight="1" x14ac:dyDescent="0.15">
      <c r="C191" s="37"/>
      <c r="D191" s="37"/>
      <c r="G191" s="37"/>
      <c r="H191" s="37"/>
      <c r="K191" s="37"/>
      <c r="L191" s="37"/>
      <c r="O191" s="37"/>
      <c r="P191" s="37"/>
      <c r="S191" s="37"/>
      <c r="T191" s="37"/>
      <c r="W191" s="37"/>
      <c r="X191" s="37"/>
    </row>
    <row r="192" spans="3:24" ht="15.2" customHeight="1" x14ac:dyDescent="0.15">
      <c r="C192" s="37"/>
      <c r="D192" s="37"/>
      <c r="G192" s="37"/>
      <c r="H192" s="37"/>
      <c r="K192" s="37"/>
      <c r="L192" s="37"/>
      <c r="O192" s="37"/>
      <c r="P192" s="37"/>
      <c r="S192" s="37"/>
      <c r="T192" s="37"/>
      <c r="W192" s="37"/>
      <c r="X192" s="37"/>
    </row>
    <row r="193" spans="3:24" ht="15.2" customHeight="1" x14ac:dyDescent="0.15">
      <c r="C193" s="37"/>
      <c r="D193" s="37"/>
      <c r="G193" s="37"/>
      <c r="H193" s="37"/>
      <c r="K193" s="37"/>
      <c r="L193" s="37"/>
      <c r="O193" s="37"/>
      <c r="P193" s="37"/>
      <c r="S193" s="37"/>
      <c r="T193" s="37"/>
      <c r="W193" s="37"/>
      <c r="X193" s="37"/>
    </row>
    <row r="194" spans="3:24" ht="15.2" customHeight="1" x14ac:dyDescent="0.15">
      <c r="C194" s="37"/>
      <c r="D194" s="37"/>
      <c r="G194" s="37"/>
      <c r="H194" s="37"/>
      <c r="K194" s="37"/>
      <c r="L194" s="37"/>
      <c r="O194" s="37"/>
      <c r="P194" s="37"/>
      <c r="S194" s="37"/>
      <c r="T194" s="37"/>
      <c r="W194" s="37"/>
      <c r="X194" s="37"/>
    </row>
    <row r="195" spans="3:24" ht="15.2" customHeight="1" x14ac:dyDescent="0.15">
      <c r="C195" s="37"/>
      <c r="D195" s="37"/>
      <c r="G195" s="37"/>
      <c r="H195" s="37"/>
      <c r="K195" s="37"/>
      <c r="L195" s="37"/>
      <c r="O195" s="37"/>
      <c r="P195" s="37"/>
      <c r="S195" s="37"/>
      <c r="T195" s="37"/>
      <c r="W195" s="37"/>
      <c r="X195" s="37"/>
    </row>
    <row r="196" spans="3:24" ht="15.2" customHeight="1" x14ac:dyDescent="0.15">
      <c r="C196" s="37"/>
      <c r="D196" s="37"/>
      <c r="G196" s="37"/>
      <c r="H196" s="37"/>
      <c r="K196" s="37"/>
      <c r="L196" s="37"/>
      <c r="O196" s="37"/>
      <c r="P196" s="37"/>
      <c r="S196" s="37"/>
      <c r="T196" s="37"/>
      <c r="W196" s="37"/>
      <c r="X196" s="37"/>
    </row>
    <row r="197" spans="3:24" ht="15.2" customHeight="1" x14ac:dyDescent="0.15">
      <c r="C197" s="37"/>
      <c r="D197" s="37"/>
      <c r="G197" s="37"/>
      <c r="H197" s="37"/>
      <c r="K197" s="37"/>
      <c r="L197" s="37"/>
      <c r="O197" s="37"/>
      <c r="P197" s="37"/>
      <c r="S197" s="37"/>
      <c r="T197" s="37"/>
      <c r="W197" s="37"/>
      <c r="X197" s="37"/>
    </row>
    <row r="198" spans="3:24" ht="15.2" customHeight="1" x14ac:dyDescent="0.15">
      <c r="C198" s="37"/>
      <c r="D198" s="37"/>
      <c r="G198" s="37"/>
      <c r="H198" s="37"/>
      <c r="K198" s="37"/>
      <c r="L198" s="37"/>
      <c r="O198" s="37"/>
      <c r="P198" s="37"/>
      <c r="S198" s="37"/>
      <c r="T198" s="37"/>
      <c r="W198" s="37"/>
      <c r="X198" s="37"/>
    </row>
    <row r="199" spans="3:24" ht="15.2" customHeight="1" x14ac:dyDescent="0.15">
      <c r="C199" s="37"/>
      <c r="D199" s="37"/>
      <c r="G199" s="37"/>
      <c r="H199" s="37"/>
      <c r="K199" s="37"/>
      <c r="L199" s="37"/>
      <c r="O199" s="37"/>
      <c r="P199" s="37"/>
      <c r="S199" s="37"/>
      <c r="T199" s="37"/>
      <c r="W199" s="37"/>
      <c r="X199" s="37"/>
    </row>
    <row r="200" spans="3:24" ht="15.2" customHeight="1" x14ac:dyDescent="0.15">
      <c r="C200" s="37"/>
      <c r="D200" s="37"/>
      <c r="G200" s="37"/>
      <c r="H200" s="37"/>
      <c r="K200" s="37"/>
      <c r="L200" s="37"/>
      <c r="O200" s="37"/>
      <c r="P200" s="37"/>
      <c r="S200" s="37"/>
      <c r="T200" s="37"/>
      <c r="W200" s="37"/>
      <c r="X200" s="37"/>
    </row>
    <row r="201" spans="3:24" ht="15.2" customHeight="1" x14ac:dyDescent="0.15">
      <c r="C201" s="37"/>
      <c r="D201" s="37"/>
      <c r="G201" s="37"/>
      <c r="H201" s="37"/>
      <c r="K201" s="37"/>
      <c r="L201" s="37"/>
      <c r="O201" s="37"/>
      <c r="P201" s="37"/>
      <c r="S201" s="37"/>
      <c r="T201" s="37"/>
      <c r="W201" s="37"/>
      <c r="X201" s="37"/>
    </row>
    <row r="202" spans="3:24" ht="15.2" customHeight="1" x14ac:dyDescent="0.15">
      <c r="C202" s="37"/>
      <c r="D202" s="37"/>
      <c r="G202" s="37"/>
      <c r="H202" s="37"/>
      <c r="K202" s="37"/>
      <c r="L202" s="37"/>
      <c r="O202" s="37"/>
      <c r="P202" s="37"/>
      <c r="S202" s="37"/>
      <c r="T202" s="37"/>
      <c r="W202" s="37"/>
      <c r="X202" s="37"/>
    </row>
    <row r="203" spans="3:24" ht="15.2" customHeight="1" x14ac:dyDescent="0.15">
      <c r="C203" s="37"/>
      <c r="D203" s="37"/>
      <c r="G203" s="37"/>
      <c r="H203" s="37"/>
      <c r="K203" s="37"/>
      <c r="L203" s="37"/>
      <c r="O203" s="37"/>
      <c r="P203" s="37"/>
      <c r="S203" s="37"/>
      <c r="T203" s="37"/>
      <c r="W203" s="37"/>
      <c r="X203" s="37"/>
    </row>
    <row r="204" spans="3:24" ht="15.2" customHeight="1" x14ac:dyDescent="0.15">
      <c r="C204" s="37"/>
      <c r="D204" s="37"/>
      <c r="G204" s="37"/>
      <c r="H204" s="37"/>
      <c r="K204" s="37"/>
      <c r="L204" s="37"/>
      <c r="O204" s="37"/>
      <c r="P204" s="37"/>
      <c r="S204" s="37"/>
      <c r="T204" s="37"/>
      <c r="W204" s="37"/>
      <c r="X204" s="37"/>
    </row>
    <row r="205" spans="3:24" ht="15.2" customHeight="1" x14ac:dyDescent="0.15">
      <c r="C205" s="37"/>
      <c r="D205" s="37"/>
      <c r="G205" s="37"/>
      <c r="H205" s="37"/>
      <c r="K205" s="37"/>
      <c r="L205" s="37"/>
      <c r="O205" s="37"/>
      <c r="P205" s="37"/>
      <c r="S205" s="37"/>
      <c r="T205" s="37"/>
      <c r="W205" s="37"/>
      <c r="X205" s="37"/>
    </row>
    <row r="206" spans="3:24" ht="15.2" customHeight="1" x14ac:dyDescent="0.15">
      <c r="C206" s="37"/>
      <c r="D206" s="37"/>
      <c r="G206" s="37"/>
      <c r="H206" s="37"/>
      <c r="K206" s="37"/>
      <c r="L206" s="37"/>
      <c r="O206" s="37"/>
      <c r="P206" s="37"/>
      <c r="S206" s="37"/>
      <c r="T206" s="37"/>
      <c r="W206" s="37"/>
      <c r="X206" s="37"/>
    </row>
    <row r="207" spans="3:24" ht="15.2" customHeight="1" x14ac:dyDescent="0.15">
      <c r="C207" s="37"/>
      <c r="D207" s="37"/>
      <c r="G207" s="37"/>
      <c r="H207" s="37"/>
      <c r="K207" s="37"/>
      <c r="L207" s="37"/>
      <c r="O207" s="37"/>
      <c r="P207" s="37"/>
      <c r="S207" s="37"/>
      <c r="T207" s="37"/>
      <c r="W207" s="37"/>
      <c r="X207" s="37"/>
    </row>
    <row r="208" spans="3:24" ht="15.2" customHeight="1" x14ac:dyDescent="0.15">
      <c r="C208" s="37"/>
      <c r="D208" s="37"/>
      <c r="G208" s="37"/>
      <c r="H208" s="37"/>
      <c r="K208" s="37"/>
      <c r="L208" s="37"/>
      <c r="O208" s="37"/>
      <c r="P208" s="37"/>
      <c r="S208" s="37"/>
      <c r="T208" s="37"/>
      <c r="W208" s="37"/>
      <c r="X208" s="37"/>
    </row>
    <row r="209" spans="3:24" ht="15.2" customHeight="1" x14ac:dyDescent="0.15">
      <c r="C209" s="37"/>
      <c r="D209" s="37"/>
      <c r="G209" s="37"/>
      <c r="H209" s="37"/>
      <c r="K209" s="37"/>
      <c r="L209" s="37"/>
      <c r="O209" s="37"/>
      <c r="P209" s="37"/>
      <c r="S209" s="37"/>
      <c r="T209" s="37"/>
      <c r="W209" s="37"/>
      <c r="X209" s="37"/>
    </row>
    <row r="210" spans="3:24" ht="15.2" customHeight="1" x14ac:dyDescent="0.15">
      <c r="C210" s="37"/>
      <c r="D210" s="37"/>
      <c r="G210" s="37"/>
      <c r="H210" s="37"/>
      <c r="K210" s="37"/>
      <c r="L210" s="37"/>
      <c r="O210" s="37"/>
      <c r="P210" s="37"/>
      <c r="S210" s="37"/>
      <c r="T210" s="37"/>
      <c r="W210" s="37"/>
      <c r="X210" s="37"/>
    </row>
    <row r="211" spans="3:24" ht="15.2" customHeight="1" x14ac:dyDescent="0.15">
      <c r="C211" s="37"/>
      <c r="D211" s="37"/>
      <c r="G211" s="37"/>
      <c r="H211" s="37"/>
      <c r="K211" s="37"/>
      <c r="L211" s="37"/>
      <c r="O211" s="37"/>
      <c r="P211" s="37"/>
      <c r="S211" s="37"/>
      <c r="T211" s="37"/>
      <c r="W211" s="37"/>
      <c r="X211" s="37"/>
    </row>
    <row r="212" spans="3:24" ht="15.2" customHeight="1" x14ac:dyDescent="0.15">
      <c r="C212" s="37"/>
      <c r="D212" s="37"/>
      <c r="G212" s="37"/>
      <c r="H212" s="37"/>
      <c r="K212" s="37"/>
      <c r="L212" s="37"/>
      <c r="O212" s="37"/>
      <c r="P212" s="37"/>
      <c r="S212" s="37"/>
      <c r="T212" s="37"/>
      <c r="W212" s="37"/>
      <c r="X212" s="37"/>
    </row>
    <row r="213" spans="3:24" ht="15.2" customHeight="1" x14ac:dyDescent="0.15">
      <c r="C213" s="37"/>
      <c r="D213" s="37"/>
      <c r="G213" s="37"/>
      <c r="H213" s="37"/>
      <c r="K213" s="37"/>
      <c r="L213" s="37"/>
      <c r="O213" s="37"/>
      <c r="P213" s="37"/>
      <c r="S213" s="37"/>
      <c r="T213" s="37"/>
      <c r="W213" s="37"/>
      <c r="X213" s="37"/>
    </row>
    <row r="214" spans="3:24" ht="15.2" customHeight="1" x14ac:dyDescent="0.15">
      <c r="C214" s="37"/>
      <c r="D214" s="37"/>
      <c r="G214" s="37"/>
      <c r="H214" s="37"/>
      <c r="K214" s="37"/>
      <c r="L214" s="37"/>
      <c r="O214" s="37"/>
      <c r="P214" s="37"/>
      <c r="S214" s="37"/>
      <c r="T214" s="37"/>
      <c r="W214" s="37"/>
      <c r="X214" s="37"/>
    </row>
    <row r="215" spans="3:24" ht="15.2" customHeight="1" x14ac:dyDescent="0.15">
      <c r="C215" s="37"/>
      <c r="D215" s="37"/>
      <c r="G215" s="37"/>
      <c r="H215" s="37"/>
      <c r="K215" s="37"/>
      <c r="L215" s="37"/>
      <c r="O215" s="37"/>
      <c r="P215" s="37"/>
      <c r="S215" s="37"/>
      <c r="T215" s="37"/>
      <c r="W215" s="37"/>
      <c r="X215" s="37"/>
    </row>
    <row r="216" spans="3:24" ht="15.2" customHeight="1" x14ac:dyDescent="0.15">
      <c r="C216" s="37"/>
      <c r="D216" s="37"/>
      <c r="G216" s="37"/>
      <c r="H216" s="37"/>
      <c r="K216" s="37"/>
      <c r="L216" s="37"/>
      <c r="O216" s="37"/>
      <c r="P216" s="37"/>
      <c r="S216" s="37"/>
      <c r="T216" s="37"/>
      <c r="W216" s="37"/>
      <c r="X216" s="37"/>
    </row>
    <row r="217" spans="3:24" ht="15.2" customHeight="1" x14ac:dyDescent="0.15">
      <c r="C217" s="37"/>
      <c r="D217" s="37"/>
      <c r="G217" s="37"/>
      <c r="H217" s="37"/>
      <c r="K217" s="37"/>
      <c r="L217" s="37"/>
      <c r="O217" s="37"/>
      <c r="P217" s="37"/>
      <c r="S217" s="37"/>
      <c r="T217" s="37"/>
      <c r="W217" s="37"/>
      <c r="X217" s="37"/>
    </row>
    <row r="218" spans="3:24" ht="15.2" customHeight="1" x14ac:dyDescent="0.15">
      <c r="C218" s="37"/>
      <c r="D218" s="37"/>
      <c r="G218" s="37"/>
      <c r="H218" s="37"/>
      <c r="K218" s="37"/>
      <c r="L218" s="37"/>
      <c r="O218" s="37"/>
      <c r="P218" s="37"/>
      <c r="S218" s="37"/>
      <c r="T218" s="37"/>
      <c r="W218" s="37"/>
      <c r="X218" s="37"/>
    </row>
    <row r="219" spans="3:24" ht="15.2" customHeight="1" x14ac:dyDescent="0.15">
      <c r="C219" s="37"/>
      <c r="D219" s="37"/>
      <c r="G219" s="37"/>
      <c r="H219" s="37"/>
      <c r="K219" s="37"/>
      <c r="L219" s="37"/>
      <c r="O219" s="37"/>
      <c r="P219" s="37"/>
      <c r="S219" s="37"/>
      <c r="T219" s="37"/>
      <c r="W219" s="37"/>
      <c r="X219" s="37"/>
    </row>
    <row r="220" spans="3:24" ht="15.2" customHeight="1" x14ac:dyDescent="0.15">
      <c r="C220" s="37"/>
      <c r="D220" s="37"/>
      <c r="G220" s="37"/>
      <c r="H220" s="37"/>
      <c r="K220" s="37"/>
      <c r="L220" s="37"/>
      <c r="O220" s="37"/>
      <c r="P220" s="37"/>
      <c r="S220" s="37"/>
      <c r="T220" s="37"/>
      <c r="W220" s="37"/>
      <c r="X220" s="37"/>
    </row>
    <row r="221" spans="3:24" ht="15.2" customHeight="1" x14ac:dyDescent="0.15">
      <c r="C221" s="37"/>
      <c r="D221" s="37"/>
      <c r="G221" s="37"/>
      <c r="H221" s="37"/>
      <c r="K221" s="37"/>
      <c r="L221" s="37"/>
      <c r="O221" s="37"/>
      <c r="P221" s="37"/>
      <c r="S221" s="37"/>
      <c r="T221" s="37"/>
      <c r="W221" s="37"/>
      <c r="X221" s="37"/>
    </row>
    <row r="222" spans="3:24" ht="15.2" customHeight="1" x14ac:dyDescent="0.15">
      <c r="C222" s="37"/>
      <c r="D222" s="37"/>
      <c r="G222" s="37"/>
      <c r="H222" s="37"/>
      <c r="K222" s="37"/>
      <c r="L222" s="37"/>
      <c r="O222" s="37"/>
      <c r="P222" s="37"/>
      <c r="S222" s="37"/>
      <c r="T222" s="37"/>
      <c r="W222" s="37"/>
      <c r="X222" s="37"/>
    </row>
    <row r="223" spans="3:24" ht="15.2" customHeight="1" x14ac:dyDescent="0.15">
      <c r="C223" s="37"/>
      <c r="D223" s="37"/>
      <c r="G223" s="37"/>
      <c r="H223" s="37"/>
      <c r="K223" s="37"/>
      <c r="L223" s="37"/>
      <c r="O223" s="37"/>
      <c r="P223" s="37"/>
      <c r="S223" s="37"/>
      <c r="T223" s="37"/>
      <c r="W223" s="37"/>
      <c r="X223" s="37"/>
    </row>
    <row r="224" spans="3:24" ht="15.2" customHeight="1" x14ac:dyDescent="0.15">
      <c r="C224" s="37"/>
      <c r="D224" s="37"/>
      <c r="G224" s="37"/>
      <c r="H224" s="37"/>
      <c r="K224" s="37"/>
      <c r="L224" s="37"/>
      <c r="O224" s="37"/>
      <c r="P224" s="37"/>
      <c r="S224" s="37"/>
      <c r="T224" s="37"/>
      <c r="W224" s="37"/>
      <c r="X224" s="37"/>
    </row>
    <row r="225" spans="3:24" ht="15.2" customHeight="1" x14ac:dyDescent="0.15">
      <c r="C225" s="37"/>
      <c r="D225" s="37"/>
      <c r="G225" s="37"/>
      <c r="H225" s="37"/>
      <c r="K225" s="37"/>
      <c r="L225" s="37"/>
      <c r="O225" s="37"/>
      <c r="P225" s="37"/>
      <c r="S225" s="37"/>
      <c r="T225" s="37"/>
      <c r="W225" s="37"/>
      <c r="X225" s="37"/>
    </row>
    <row r="226" spans="3:24" ht="15.2" customHeight="1" x14ac:dyDescent="0.15">
      <c r="C226" s="37"/>
      <c r="D226" s="37"/>
      <c r="G226" s="37"/>
      <c r="H226" s="37"/>
      <c r="K226" s="37"/>
      <c r="L226" s="37"/>
      <c r="O226" s="37"/>
      <c r="P226" s="37"/>
      <c r="S226" s="37"/>
      <c r="T226" s="37"/>
      <c r="W226" s="37"/>
      <c r="X226" s="37"/>
    </row>
    <row r="227" spans="3:24" ht="15.2" customHeight="1" x14ac:dyDescent="0.15">
      <c r="C227" s="37"/>
      <c r="D227" s="37"/>
      <c r="G227" s="37"/>
      <c r="H227" s="37"/>
      <c r="K227" s="37"/>
      <c r="L227" s="37"/>
      <c r="O227" s="37"/>
      <c r="P227" s="37"/>
      <c r="S227" s="37"/>
      <c r="T227" s="37"/>
      <c r="W227" s="37"/>
      <c r="X227" s="37"/>
    </row>
    <row r="228" spans="3:24" ht="15.2" customHeight="1" x14ac:dyDescent="0.15">
      <c r="C228" s="37"/>
      <c r="D228" s="37"/>
      <c r="G228" s="37"/>
      <c r="H228" s="37"/>
      <c r="K228" s="37"/>
      <c r="L228" s="37"/>
      <c r="O228" s="37"/>
      <c r="P228" s="37"/>
      <c r="S228" s="37"/>
      <c r="T228" s="37"/>
      <c r="W228" s="37"/>
      <c r="X228" s="37"/>
    </row>
    <row r="229" spans="3:24" ht="15.2" customHeight="1" x14ac:dyDescent="0.15">
      <c r="C229" s="37"/>
      <c r="D229" s="37"/>
      <c r="G229" s="37"/>
      <c r="H229" s="37"/>
      <c r="K229" s="37"/>
      <c r="L229" s="37"/>
      <c r="O229" s="37"/>
      <c r="P229" s="37"/>
      <c r="S229" s="37"/>
      <c r="T229" s="37"/>
      <c r="W229" s="37"/>
      <c r="X229" s="37"/>
    </row>
    <row r="230" spans="3:24" ht="15.2" customHeight="1" x14ac:dyDescent="0.15">
      <c r="C230" s="37"/>
      <c r="D230" s="37"/>
      <c r="G230" s="37"/>
      <c r="H230" s="37"/>
      <c r="K230" s="37"/>
      <c r="L230" s="37"/>
      <c r="O230" s="37"/>
      <c r="P230" s="37"/>
      <c r="S230" s="37"/>
      <c r="T230" s="37"/>
      <c r="W230" s="37"/>
      <c r="X230" s="37"/>
    </row>
    <row r="231" spans="3:24" ht="15.2" customHeight="1" x14ac:dyDescent="0.15">
      <c r="C231" s="37"/>
      <c r="D231" s="37"/>
      <c r="G231" s="37"/>
      <c r="H231" s="37"/>
      <c r="K231" s="37"/>
      <c r="L231" s="37"/>
      <c r="O231" s="37"/>
      <c r="P231" s="37"/>
      <c r="S231" s="37"/>
      <c r="T231" s="37"/>
      <c r="W231" s="37"/>
      <c r="X231" s="37"/>
    </row>
    <row r="232" spans="3:24" ht="15.2" customHeight="1" x14ac:dyDescent="0.15">
      <c r="C232" s="37"/>
      <c r="D232" s="37"/>
      <c r="G232" s="37"/>
      <c r="H232" s="37"/>
      <c r="K232" s="37"/>
      <c r="L232" s="37"/>
      <c r="O232" s="37"/>
      <c r="P232" s="37"/>
      <c r="S232" s="37"/>
      <c r="T232" s="37"/>
      <c r="W232" s="37"/>
      <c r="X232" s="37"/>
    </row>
    <row r="233" spans="3:24" ht="15.2" customHeight="1" x14ac:dyDescent="0.15">
      <c r="C233" s="37"/>
      <c r="D233" s="37"/>
      <c r="G233" s="37"/>
      <c r="H233" s="37"/>
      <c r="K233" s="37"/>
      <c r="L233" s="37"/>
      <c r="O233" s="37"/>
      <c r="P233" s="37"/>
      <c r="S233" s="37"/>
      <c r="T233" s="37"/>
      <c r="W233" s="37"/>
      <c r="X233" s="37"/>
    </row>
    <row r="234" spans="3:24" ht="15.2" customHeight="1" x14ac:dyDescent="0.15">
      <c r="C234" s="37"/>
      <c r="D234" s="37"/>
      <c r="G234" s="37"/>
      <c r="H234" s="37"/>
      <c r="K234" s="37"/>
      <c r="L234" s="37"/>
      <c r="O234" s="37"/>
      <c r="P234" s="37"/>
      <c r="S234" s="37"/>
      <c r="T234" s="37"/>
      <c r="W234" s="37"/>
      <c r="X234" s="37"/>
    </row>
    <row r="235" spans="3:24" ht="15.2" customHeight="1" x14ac:dyDescent="0.15">
      <c r="C235" s="37"/>
      <c r="D235" s="37"/>
      <c r="G235" s="37"/>
      <c r="H235" s="37"/>
      <c r="K235" s="37"/>
      <c r="L235" s="37"/>
      <c r="O235" s="37"/>
      <c r="P235" s="37"/>
      <c r="S235" s="37"/>
      <c r="T235" s="37"/>
      <c r="W235" s="37"/>
      <c r="X235" s="37"/>
    </row>
    <row r="236" spans="3:24" ht="15.2" customHeight="1" x14ac:dyDescent="0.15">
      <c r="C236" s="37"/>
      <c r="D236" s="37"/>
      <c r="G236" s="37"/>
      <c r="H236" s="37"/>
      <c r="K236" s="37"/>
      <c r="L236" s="37"/>
      <c r="O236" s="37"/>
      <c r="P236" s="37"/>
      <c r="S236" s="37"/>
      <c r="T236" s="37"/>
      <c r="W236" s="37"/>
      <c r="X236" s="37"/>
    </row>
    <row r="237" spans="3:24" ht="15.2" customHeight="1" x14ac:dyDescent="0.15">
      <c r="C237" s="37"/>
      <c r="D237" s="37"/>
      <c r="G237" s="37"/>
      <c r="H237" s="37"/>
      <c r="K237" s="37"/>
      <c r="L237" s="37"/>
      <c r="O237" s="37"/>
      <c r="P237" s="37"/>
      <c r="S237" s="37"/>
      <c r="T237" s="37"/>
      <c r="W237" s="37"/>
      <c r="X237" s="37"/>
    </row>
    <row r="238" spans="3:24" ht="15.2" customHeight="1" x14ac:dyDescent="0.15">
      <c r="C238" s="37"/>
      <c r="D238" s="37"/>
      <c r="G238" s="37"/>
      <c r="H238" s="37"/>
      <c r="K238" s="37"/>
      <c r="L238" s="37"/>
      <c r="O238" s="37"/>
      <c r="P238" s="37"/>
      <c r="S238" s="37"/>
      <c r="T238" s="37"/>
      <c r="W238" s="37"/>
      <c r="X238" s="37"/>
    </row>
    <row r="239" spans="3:24" ht="15.2" customHeight="1" x14ac:dyDescent="0.15">
      <c r="C239" s="37"/>
      <c r="D239" s="37"/>
      <c r="G239" s="37"/>
      <c r="H239" s="37"/>
      <c r="K239" s="37"/>
      <c r="L239" s="37"/>
      <c r="O239" s="37"/>
      <c r="P239" s="37"/>
      <c r="S239" s="37"/>
      <c r="T239" s="37"/>
      <c r="W239" s="37"/>
      <c r="X239" s="37"/>
    </row>
    <row r="240" spans="3:24" ht="15.2" customHeight="1" x14ac:dyDescent="0.15">
      <c r="C240" s="37"/>
      <c r="D240" s="37"/>
      <c r="G240" s="37"/>
      <c r="H240" s="37"/>
      <c r="K240" s="37"/>
      <c r="L240" s="37"/>
      <c r="O240" s="37"/>
      <c r="P240" s="37"/>
      <c r="S240" s="37"/>
      <c r="T240" s="37"/>
      <c r="W240" s="37"/>
      <c r="X240" s="37"/>
    </row>
    <row r="241" spans="3:24" ht="15.2" customHeight="1" x14ac:dyDescent="0.15">
      <c r="C241" s="37"/>
      <c r="D241" s="37"/>
      <c r="G241" s="37"/>
      <c r="H241" s="37"/>
      <c r="K241" s="37"/>
      <c r="L241" s="37"/>
      <c r="O241" s="37"/>
      <c r="P241" s="37"/>
      <c r="S241" s="37"/>
      <c r="T241" s="37"/>
      <c r="W241" s="37"/>
      <c r="X241" s="37"/>
    </row>
    <row r="242" spans="3:24" ht="15.2" customHeight="1" x14ac:dyDescent="0.15">
      <c r="C242" s="37"/>
      <c r="D242" s="37"/>
      <c r="G242" s="37"/>
      <c r="H242" s="37"/>
      <c r="K242" s="37"/>
      <c r="L242" s="37"/>
      <c r="O242" s="37"/>
      <c r="P242" s="37"/>
      <c r="S242" s="37"/>
      <c r="T242" s="37"/>
      <c r="W242" s="37"/>
      <c r="X242" s="37"/>
    </row>
    <row r="243" spans="3:24" ht="15.2" customHeight="1" x14ac:dyDescent="0.15">
      <c r="C243" s="37"/>
      <c r="D243" s="37"/>
      <c r="G243" s="37"/>
      <c r="H243" s="37"/>
      <c r="K243" s="37"/>
      <c r="L243" s="37"/>
      <c r="O243" s="37"/>
      <c r="P243" s="37"/>
      <c r="S243" s="37"/>
      <c r="T243" s="37"/>
      <c r="W243" s="37"/>
      <c r="X243" s="37"/>
    </row>
    <row r="244" spans="3:24" ht="15.2" customHeight="1" x14ac:dyDescent="0.15">
      <c r="C244" s="37"/>
      <c r="D244" s="37"/>
      <c r="G244" s="37"/>
      <c r="H244" s="37"/>
      <c r="K244" s="37"/>
      <c r="L244" s="37"/>
      <c r="O244" s="37"/>
      <c r="P244" s="37"/>
      <c r="S244" s="37"/>
      <c r="T244" s="37"/>
      <c r="W244" s="37"/>
      <c r="X244" s="37"/>
    </row>
    <row r="245" spans="3:24" ht="15.2" customHeight="1" x14ac:dyDescent="0.15">
      <c r="C245" s="37"/>
      <c r="D245" s="37"/>
      <c r="G245" s="37"/>
      <c r="H245" s="37"/>
      <c r="K245" s="37"/>
      <c r="L245" s="37"/>
      <c r="O245" s="37"/>
      <c r="P245" s="37"/>
      <c r="S245" s="37"/>
      <c r="T245" s="37"/>
      <c r="W245" s="37"/>
      <c r="X245" s="37"/>
    </row>
    <row r="246" spans="3:24" ht="15.2" customHeight="1" x14ac:dyDescent="0.15">
      <c r="C246" s="37"/>
      <c r="D246" s="37"/>
      <c r="G246" s="37"/>
      <c r="H246" s="37"/>
      <c r="K246" s="37"/>
      <c r="L246" s="37"/>
      <c r="O246" s="37"/>
      <c r="P246" s="37"/>
      <c r="S246" s="37"/>
      <c r="T246" s="37"/>
      <c r="W246" s="37"/>
      <c r="X246" s="37"/>
    </row>
    <row r="247" spans="3:24" ht="15.2" customHeight="1" x14ac:dyDescent="0.15">
      <c r="C247" s="37"/>
      <c r="D247" s="37"/>
      <c r="G247" s="37"/>
      <c r="H247" s="37"/>
      <c r="K247" s="37"/>
      <c r="L247" s="37"/>
      <c r="O247" s="37"/>
      <c r="P247" s="37"/>
      <c r="S247" s="37"/>
      <c r="T247" s="37"/>
      <c r="W247" s="37"/>
      <c r="X247" s="37"/>
    </row>
    <row r="248" spans="3:24" ht="15.2" customHeight="1" x14ac:dyDescent="0.15">
      <c r="C248" s="37"/>
      <c r="D248" s="37"/>
      <c r="G248" s="37"/>
      <c r="H248" s="37"/>
      <c r="K248" s="37"/>
      <c r="L248" s="37"/>
      <c r="O248" s="37"/>
      <c r="P248" s="37"/>
      <c r="S248" s="37"/>
      <c r="T248" s="37"/>
      <c r="W248" s="37"/>
      <c r="X248" s="37"/>
    </row>
    <row r="249" spans="3:24" ht="15.2" customHeight="1" x14ac:dyDescent="0.15">
      <c r="C249" s="37"/>
      <c r="D249" s="37"/>
      <c r="G249" s="37"/>
      <c r="H249" s="37"/>
      <c r="K249" s="37"/>
      <c r="L249" s="37"/>
      <c r="O249" s="37"/>
      <c r="P249" s="37"/>
      <c r="S249" s="37"/>
      <c r="T249" s="37"/>
      <c r="W249" s="37"/>
      <c r="X249" s="37"/>
    </row>
    <row r="250" spans="3:24" ht="15.2" customHeight="1" x14ac:dyDescent="0.15">
      <c r="C250" s="37"/>
      <c r="D250" s="37"/>
      <c r="G250" s="37"/>
      <c r="H250" s="37"/>
      <c r="K250" s="37"/>
      <c r="L250" s="37"/>
      <c r="O250" s="37"/>
      <c r="P250" s="37"/>
      <c r="S250" s="37"/>
      <c r="T250" s="37"/>
      <c r="W250" s="37"/>
      <c r="X250" s="37"/>
    </row>
    <row r="251" spans="3:24" ht="15.2" customHeight="1" x14ac:dyDescent="0.15">
      <c r="C251" s="37"/>
      <c r="D251" s="37"/>
      <c r="G251" s="37"/>
      <c r="H251" s="37"/>
      <c r="K251" s="37"/>
      <c r="L251" s="37"/>
      <c r="O251" s="37"/>
      <c r="P251" s="37"/>
      <c r="S251" s="37"/>
      <c r="T251" s="37"/>
      <c r="W251" s="37"/>
      <c r="X251" s="37"/>
    </row>
    <row r="252" spans="3:24" ht="15.2" customHeight="1" x14ac:dyDescent="0.15">
      <c r="C252" s="37"/>
      <c r="D252" s="37"/>
      <c r="G252" s="37"/>
      <c r="H252" s="37"/>
      <c r="K252" s="37"/>
      <c r="L252" s="37"/>
      <c r="O252" s="37"/>
      <c r="P252" s="37"/>
      <c r="S252" s="37"/>
      <c r="T252" s="37"/>
      <c r="W252" s="37"/>
      <c r="X252" s="37"/>
    </row>
    <row r="253" spans="3:24" ht="15.2" customHeight="1" x14ac:dyDescent="0.15">
      <c r="C253" s="37"/>
      <c r="D253" s="37"/>
      <c r="G253" s="37"/>
      <c r="H253" s="37"/>
      <c r="K253" s="37"/>
      <c r="L253" s="37"/>
      <c r="O253" s="37"/>
      <c r="P253" s="37"/>
      <c r="S253" s="37"/>
      <c r="T253" s="37"/>
      <c r="W253" s="37"/>
      <c r="X253" s="37"/>
    </row>
    <row r="254" spans="3:24" ht="15.2" customHeight="1" x14ac:dyDescent="0.15">
      <c r="C254" s="37"/>
      <c r="D254" s="37"/>
      <c r="G254" s="37"/>
      <c r="H254" s="37"/>
      <c r="K254" s="37"/>
      <c r="L254" s="37"/>
      <c r="O254" s="37"/>
      <c r="P254" s="37"/>
      <c r="S254" s="37"/>
      <c r="T254" s="37"/>
      <c r="W254" s="37"/>
      <c r="X254" s="37"/>
    </row>
    <row r="255" spans="3:24" ht="15.2" customHeight="1" x14ac:dyDescent="0.15">
      <c r="C255" s="37"/>
      <c r="D255" s="37"/>
      <c r="G255" s="37"/>
      <c r="H255" s="37"/>
      <c r="K255" s="37"/>
      <c r="L255" s="37"/>
      <c r="O255" s="37"/>
      <c r="P255" s="37"/>
      <c r="S255" s="37"/>
      <c r="T255" s="37"/>
      <c r="W255" s="37"/>
      <c r="X255" s="37"/>
    </row>
    <row r="256" spans="3:24" ht="15.2" customHeight="1" x14ac:dyDescent="0.15">
      <c r="C256" s="37"/>
      <c r="D256" s="37"/>
      <c r="G256" s="37"/>
      <c r="H256" s="37"/>
      <c r="K256" s="37"/>
      <c r="L256" s="37"/>
      <c r="O256" s="37"/>
      <c r="P256" s="37"/>
      <c r="S256" s="37"/>
      <c r="T256" s="37"/>
      <c r="W256" s="37"/>
      <c r="X256" s="37"/>
    </row>
    <row r="257" spans="3:24" ht="15.2" customHeight="1" x14ac:dyDescent="0.15">
      <c r="C257" s="37"/>
      <c r="D257" s="37"/>
      <c r="G257" s="37"/>
      <c r="H257" s="37"/>
      <c r="K257" s="37"/>
      <c r="L257" s="37"/>
      <c r="O257" s="37"/>
      <c r="P257" s="37"/>
      <c r="S257" s="37"/>
      <c r="T257" s="37"/>
      <c r="W257" s="37"/>
      <c r="X257" s="37"/>
    </row>
    <row r="258" spans="3:24" ht="15.2" customHeight="1" x14ac:dyDescent="0.15">
      <c r="C258" s="37"/>
      <c r="D258" s="37"/>
      <c r="G258" s="37"/>
      <c r="H258" s="37"/>
      <c r="K258" s="37"/>
      <c r="L258" s="37"/>
      <c r="O258" s="37"/>
      <c r="P258" s="37"/>
      <c r="S258" s="37"/>
      <c r="T258" s="37"/>
      <c r="W258" s="37"/>
      <c r="X258" s="37"/>
    </row>
    <row r="259" spans="3:24" ht="15.2" customHeight="1" x14ac:dyDescent="0.15">
      <c r="C259" s="37"/>
      <c r="D259" s="37"/>
      <c r="G259" s="37"/>
      <c r="H259" s="37"/>
      <c r="K259" s="37"/>
      <c r="L259" s="37"/>
      <c r="O259" s="37"/>
      <c r="P259" s="37"/>
      <c r="S259" s="37"/>
      <c r="T259" s="37"/>
      <c r="W259" s="37"/>
      <c r="X259" s="37"/>
    </row>
    <row r="260" spans="3:24" ht="15.2" customHeight="1" x14ac:dyDescent="0.15">
      <c r="C260" s="37"/>
      <c r="D260" s="37"/>
      <c r="G260" s="37"/>
      <c r="H260" s="37"/>
      <c r="K260" s="37"/>
      <c r="L260" s="37"/>
      <c r="O260" s="37"/>
      <c r="P260" s="37"/>
      <c r="S260" s="37"/>
      <c r="T260" s="37"/>
      <c r="W260" s="37"/>
      <c r="X260" s="37"/>
    </row>
    <row r="261" spans="3:24" ht="15.2" customHeight="1" x14ac:dyDescent="0.15">
      <c r="C261" s="37"/>
      <c r="D261" s="37"/>
      <c r="G261" s="37"/>
      <c r="H261" s="37"/>
      <c r="K261" s="37"/>
      <c r="L261" s="37"/>
      <c r="O261" s="37"/>
      <c r="P261" s="37"/>
      <c r="S261" s="37"/>
      <c r="T261" s="37"/>
      <c r="W261" s="37"/>
      <c r="X261" s="37"/>
    </row>
    <row r="262" spans="3:24" ht="15.2" customHeight="1" x14ac:dyDescent="0.15">
      <c r="C262" s="37"/>
      <c r="D262" s="37"/>
      <c r="G262" s="37"/>
      <c r="H262" s="37"/>
      <c r="K262" s="37"/>
      <c r="L262" s="37"/>
      <c r="O262" s="37"/>
      <c r="P262" s="37"/>
      <c r="S262" s="37"/>
      <c r="T262" s="37"/>
      <c r="W262" s="37"/>
      <c r="X262" s="37"/>
    </row>
    <row r="263" spans="3:24" ht="15.2" customHeight="1" x14ac:dyDescent="0.15">
      <c r="C263" s="37"/>
      <c r="D263" s="37"/>
      <c r="G263" s="37"/>
      <c r="H263" s="37"/>
      <c r="K263" s="37"/>
      <c r="L263" s="37"/>
      <c r="O263" s="37"/>
      <c r="P263" s="37"/>
      <c r="S263" s="37"/>
      <c r="T263" s="37"/>
      <c r="W263" s="37"/>
      <c r="X263" s="37"/>
    </row>
    <row r="264" spans="3:24" ht="15.2" customHeight="1" x14ac:dyDescent="0.15">
      <c r="C264" s="37"/>
      <c r="D264" s="37"/>
      <c r="G264" s="37"/>
      <c r="H264" s="37"/>
      <c r="K264" s="37"/>
      <c r="L264" s="37"/>
      <c r="O264" s="37"/>
      <c r="P264" s="37"/>
      <c r="S264" s="37"/>
      <c r="T264" s="37"/>
      <c r="W264" s="37"/>
      <c r="X264" s="37"/>
    </row>
    <row r="265" spans="3:24" ht="15.2" customHeight="1" x14ac:dyDescent="0.15">
      <c r="C265" s="37"/>
      <c r="D265" s="37"/>
      <c r="G265" s="37"/>
      <c r="H265" s="37"/>
      <c r="K265" s="37"/>
      <c r="L265" s="37"/>
      <c r="O265" s="37"/>
      <c r="P265" s="37"/>
      <c r="S265" s="37"/>
      <c r="T265" s="37"/>
      <c r="W265" s="37"/>
      <c r="X265" s="37"/>
    </row>
    <row r="266" spans="3:24" ht="15.2" customHeight="1" x14ac:dyDescent="0.15">
      <c r="C266" s="37"/>
      <c r="D266" s="37"/>
      <c r="G266" s="37"/>
      <c r="H266" s="37"/>
      <c r="K266" s="37"/>
      <c r="L266" s="37"/>
      <c r="O266" s="37"/>
      <c r="P266" s="37"/>
      <c r="S266" s="37"/>
      <c r="T266" s="37"/>
      <c r="W266" s="37"/>
      <c r="X266" s="37"/>
    </row>
    <row r="267" spans="3:24" ht="15.2" customHeight="1" x14ac:dyDescent="0.15">
      <c r="C267" s="37"/>
      <c r="D267" s="37"/>
      <c r="G267" s="37"/>
      <c r="H267" s="37"/>
      <c r="K267" s="37"/>
      <c r="L267" s="37"/>
      <c r="O267" s="37"/>
      <c r="P267" s="37"/>
      <c r="S267" s="37"/>
      <c r="T267" s="37"/>
      <c r="W267" s="37"/>
      <c r="X267" s="37"/>
    </row>
    <row r="268" spans="3:24" ht="15.2" customHeight="1" x14ac:dyDescent="0.15">
      <c r="C268" s="37"/>
      <c r="D268" s="37"/>
      <c r="G268" s="37"/>
      <c r="H268" s="37"/>
      <c r="K268" s="37"/>
      <c r="L268" s="37"/>
      <c r="O268" s="37"/>
      <c r="P268" s="37"/>
      <c r="S268" s="37"/>
      <c r="T268" s="37"/>
      <c r="W268" s="37"/>
      <c r="X268" s="37"/>
    </row>
    <row r="269" spans="3:24" ht="15.2" customHeight="1" x14ac:dyDescent="0.15">
      <c r="C269" s="37"/>
      <c r="D269" s="37"/>
      <c r="G269" s="37"/>
      <c r="H269" s="37"/>
      <c r="K269" s="37"/>
      <c r="L269" s="37"/>
      <c r="O269" s="37"/>
      <c r="P269" s="37"/>
      <c r="S269" s="37"/>
      <c r="T269" s="37"/>
      <c r="W269" s="37"/>
      <c r="X269" s="37"/>
    </row>
    <row r="270" spans="3:24" ht="15.2" customHeight="1" x14ac:dyDescent="0.15">
      <c r="C270" s="37"/>
      <c r="D270" s="37"/>
      <c r="G270" s="37"/>
      <c r="H270" s="37"/>
      <c r="K270" s="37"/>
      <c r="L270" s="37"/>
      <c r="O270" s="37"/>
      <c r="P270" s="37"/>
      <c r="S270" s="37"/>
      <c r="T270" s="37"/>
      <c r="W270" s="37"/>
      <c r="X270" s="37"/>
    </row>
    <row r="271" spans="3:24" ht="15.2" customHeight="1" x14ac:dyDescent="0.15">
      <c r="C271" s="37"/>
      <c r="D271" s="37"/>
      <c r="G271" s="37"/>
      <c r="H271" s="37"/>
      <c r="K271" s="37"/>
      <c r="L271" s="37"/>
      <c r="O271" s="37"/>
      <c r="P271" s="37"/>
      <c r="S271" s="37"/>
      <c r="T271" s="37"/>
      <c r="W271" s="37"/>
      <c r="X271" s="37"/>
    </row>
    <row r="272" spans="3:24" ht="15.2" customHeight="1" x14ac:dyDescent="0.15">
      <c r="C272" s="37"/>
      <c r="D272" s="37"/>
      <c r="G272" s="37"/>
      <c r="H272" s="37"/>
      <c r="K272" s="37"/>
      <c r="L272" s="37"/>
      <c r="O272" s="37"/>
      <c r="P272" s="37"/>
      <c r="S272" s="37"/>
      <c r="T272" s="37"/>
      <c r="W272" s="37"/>
      <c r="X272" s="37"/>
    </row>
    <row r="273" spans="3:24" ht="15.2" customHeight="1" x14ac:dyDescent="0.15">
      <c r="C273" s="37"/>
      <c r="D273" s="37"/>
      <c r="G273" s="37"/>
      <c r="H273" s="37"/>
      <c r="K273" s="37"/>
      <c r="L273" s="37"/>
      <c r="O273" s="37"/>
      <c r="P273" s="37"/>
      <c r="S273" s="37"/>
      <c r="T273" s="37"/>
      <c r="W273" s="37"/>
      <c r="X273" s="37"/>
    </row>
    <row r="274" spans="3:24" ht="15.2" customHeight="1" x14ac:dyDescent="0.15">
      <c r="C274" s="37"/>
      <c r="D274" s="37"/>
      <c r="G274" s="37"/>
      <c r="H274" s="37"/>
      <c r="K274" s="37"/>
      <c r="L274" s="37"/>
      <c r="O274" s="37"/>
      <c r="P274" s="37"/>
      <c r="S274" s="37"/>
      <c r="T274" s="37"/>
      <c r="W274" s="37"/>
      <c r="X274" s="37"/>
    </row>
    <row r="275" spans="3:24" ht="15.2" customHeight="1" x14ac:dyDescent="0.15">
      <c r="C275" s="37"/>
      <c r="D275" s="37"/>
      <c r="G275" s="37"/>
      <c r="H275" s="37"/>
      <c r="K275" s="37"/>
      <c r="L275" s="37"/>
      <c r="O275" s="37"/>
      <c r="P275" s="37"/>
      <c r="S275" s="37"/>
      <c r="T275" s="37"/>
      <c r="W275" s="37"/>
      <c r="X275" s="37"/>
    </row>
    <row r="276" spans="3:24" ht="15.2" customHeight="1" x14ac:dyDescent="0.15">
      <c r="C276" s="37"/>
      <c r="D276" s="37"/>
      <c r="G276" s="37"/>
      <c r="H276" s="37"/>
      <c r="K276" s="37"/>
      <c r="L276" s="37"/>
      <c r="O276" s="37"/>
      <c r="P276" s="37"/>
      <c r="S276" s="37"/>
      <c r="T276" s="37"/>
      <c r="W276" s="37"/>
      <c r="X276" s="37"/>
    </row>
    <row r="277" spans="3:24" ht="15.2" customHeight="1" x14ac:dyDescent="0.15">
      <c r="C277" s="37"/>
      <c r="D277" s="37"/>
      <c r="G277" s="37"/>
      <c r="H277" s="37"/>
      <c r="K277" s="37"/>
      <c r="L277" s="37"/>
      <c r="O277" s="37"/>
      <c r="P277" s="37"/>
      <c r="S277" s="37"/>
      <c r="T277" s="37"/>
      <c r="W277" s="37"/>
      <c r="X277" s="37"/>
    </row>
    <row r="278" spans="3:24" ht="15.2" customHeight="1" x14ac:dyDescent="0.15">
      <c r="C278" s="37"/>
      <c r="D278" s="37"/>
      <c r="G278" s="37"/>
      <c r="H278" s="37"/>
      <c r="K278" s="37"/>
      <c r="L278" s="37"/>
      <c r="O278" s="37"/>
      <c r="P278" s="37"/>
      <c r="S278" s="37"/>
      <c r="T278" s="37"/>
      <c r="W278" s="37"/>
      <c r="X278" s="37"/>
    </row>
    <row r="279" spans="3:24" ht="15.2" customHeight="1" x14ac:dyDescent="0.15">
      <c r="C279" s="37"/>
      <c r="D279" s="37"/>
      <c r="G279" s="37"/>
      <c r="H279" s="37"/>
      <c r="K279" s="37"/>
      <c r="L279" s="37"/>
      <c r="O279" s="37"/>
      <c r="P279" s="37"/>
      <c r="S279" s="37"/>
      <c r="T279" s="37"/>
      <c r="W279" s="37"/>
      <c r="X279" s="37"/>
    </row>
    <row r="280" spans="3:24" ht="15.2" customHeight="1" x14ac:dyDescent="0.15">
      <c r="C280" s="37"/>
      <c r="D280" s="37"/>
      <c r="G280" s="37"/>
      <c r="H280" s="37"/>
      <c r="K280" s="37"/>
      <c r="L280" s="37"/>
      <c r="O280" s="37"/>
      <c r="P280" s="37"/>
      <c r="S280" s="37"/>
      <c r="T280" s="37"/>
      <c r="W280" s="37"/>
      <c r="X280" s="37"/>
    </row>
    <row r="281" spans="3:24" ht="15.2" customHeight="1" x14ac:dyDescent="0.15">
      <c r="C281" s="37"/>
      <c r="D281" s="37"/>
      <c r="G281" s="37"/>
      <c r="H281" s="37"/>
      <c r="K281" s="37"/>
      <c r="L281" s="37"/>
      <c r="O281" s="37"/>
      <c r="P281" s="37"/>
      <c r="S281" s="37"/>
      <c r="T281" s="37"/>
      <c r="W281" s="37"/>
      <c r="X281" s="37"/>
    </row>
    <row r="282" spans="3:24" ht="15.2" customHeight="1" x14ac:dyDescent="0.15">
      <c r="C282" s="37"/>
      <c r="D282" s="37"/>
      <c r="G282" s="37"/>
      <c r="H282" s="37"/>
      <c r="K282" s="37"/>
      <c r="L282" s="37"/>
      <c r="O282" s="37"/>
      <c r="P282" s="37"/>
      <c r="S282" s="37"/>
      <c r="T282" s="37"/>
      <c r="W282" s="37"/>
      <c r="X282" s="37"/>
    </row>
    <row r="283" spans="3:24" ht="15.2" customHeight="1" x14ac:dyDescent="0.15">
      <c r="C283" s="37"/>
      <c r="D283" s="37"/>
      <c r="G283" s="37"/>
      <c r="H283" s="37"/>
      <c r="K283" s="37"/>
      <c r="L283" s="37"/>
      <c r="O283" s="37"/>
      <c r="P283" s="37"/>
      <c r="S283" s="37"/>
      <c r="T283" s="37"/>
      <c r="W283" s="37"/>
      <c r="X283" s="37"/>
    </row>
    <row r="284" spans="3:24" ht="15.2" customHeight="1" x14ac:dyDescent="0.15">
      <c r="C284" s="37"/>
      <c r="D284" s="37"/>
      <c r="G284" s="37"/>
      <c r="H284" s="37"/>
      <c r="K284" s="37"/>
      <c r="L284" s="37"/>
      <c r="O284" s="37"/>
      <c r="P284" s="37"/>
      <c r="S284" s="37"/>
      <c r="T284" s="37"/>
      <c r="W284" s="37"/>
      <c r="X284" s="37"/>
    </row>
    <row r="285" spans="3:24" ht="15.2" customHeight="1" x14ac:dyDescent="0.15">
      <c r="C285" s="37"/>
      <c r="D285" s="37"/>
      <c r="G285" s="37"/>
      <c r="H285" s="37"/>
      <c r="K285" s="37"/>
      <c r="L285" s="37"/>
      <c r="O285" s="37"/>
      <c r="P285" s="37"/>
      <c r="S285" s="37"/>
      <c r="T285" s="37"/>
      <c r="W285" s="37"/>
      <c r="X285" s="37"/>
    </row>
    <row r="286" spans="3:24" ht="15.2" customHeight="1" x14ac:dyDescent="0.15">
      <c r="C286" s="37"/>
      <c r="D286" s="37"/>
      <c r="G286" s="37"/>
      <c r="H286" s="37"/>
      <c r="K286" s="37"/>
      <c r="L286" s="37"/>
      <c r="O286" s="37"/>
      <c r="P286" s="37"/>
      <c r="S286" s="37"/>
      <c r="T286" s="37"/>
      <c r="W286" s="37"/>
      <c r="X286" s="37"/>
    </row>
    <row r="287" spans="3:24" ht="15.2" customHeight="1" x14ac:dyDescent="0.15">
      <c r="C287" s="37"/>
      <c r="D287" s="37"/>
      <c r="G287" s="37"/>
      <c r="H287" s="37"/>
      <c r="K287" s="37"/>
      <c r="L287" s="37"/>
      <c r="O287" s="37"/>
      <c r="P287" s="37"/>
      <c r="S287" s="37"/>
      <c r="T287" s="37"/>
      <c r="W287" s="37"/>
      <c r="X287" s="37"/>
    </row>
    <row r="288" spans="3:24" ht="15.2" customHeight="1" x14ac:dyDescent="0.15">
      <c r="C288" s="37"/>
      <c r="D288" s="37"/>
      <c r="G288" s="37"/>
      <c r="H288" s="37"/>
      <c r="K288" s="37"/>
      <c r="L288" s="37"/>
      <c r="O288" s="37"/>
      <c r="P288" s="37"/>
      <c r="S288" s="37"/>
      <c r="T288" s="37"/>
      <c r="W288" s="37"/>
      <c r="X288" s="37"/>
    </row>
    <row r="289" spans="3:24" ht="15.2" customHeight="1" x14ac:dyDescent="0.15">
      <c r="C289" s="37"/>
      <c r="D289" s="37"/>
      <c r="G289" s="37"/>
      <c r="H289" s="37"/>
      <c r="K289" s="37"/>
      <c r="L289" s="37"/>
      <c r="O289" s="37"/>
      <c r="P289" s="37"/>
      <c r="S289" s="37"/>
      <c r="T289" s="37"/>
      <c r="W289" s="37"/>
      <c r="X289" s="37"/>
    </row>
    <row r="290" spans="3:24" ht="15.2" customHeight="1" x14ac:dyDescent="0.15">
      <c r="C290" s="37"/>
      <c r="D290" s="37"/>
      <c r="G290" s="37"/>
      <c r="H290" s="37"/>
      <c r="K290" s="37"/>
      <c r="L290" s="37"/>
      <c r="O290" s="37"/>
      <c r="P290" s="37"/>
      <c r="S290" s="37"/>
      <c r="T290" s="37"/>
      <c r="W290" s="37"/>
      <c r="X290" s="37"/>
    </row>
    <row r="291" spans="3:24" ht="15.2" customHeight="1" x14ac:dyDescent="0.15">
      <c r="C291" s="37"/>
      <c r="D291" s="37"/>
      <c r="G291" s="37"/>
      <c r="H291" s="37"/>
      <c r="K291" s="37"/>
      <c r="L291" s="37"/>
      <c r="O291" s="37"/>
      <c r="P291" s="37"/>
      <c r="S291" s="37"/>
      <c r="T291" s="37"/>
      <c r="W291" s="37"/>
      <c r="X291" s="37"/>
    </row>
    <row r="292" spans="3:24" ht="15.2" customHeight="1" x14ac:dyDescent="0.15">
      <c r="C292" s="37"/>
      <c r="D292" s="37"/>
      <c r="G292" s="37"/>
      <c r="H292" s="37"/>
      <c r="K292" s="37"/>
      <c r="L292" s="37"/>
      <c r="O292" s="37"/>
      <c r="P292" s="37"/>
      <c r="S292" s="37"/>
      <c r="T292" s="37"/>
      <c r="W292" s="37"/>
      <c r="X292" s="37"/>
    </row>
    <row r="293" spans="3:24" ht="15.2" customHeight="1" x14ac:dyDescent="0.15">
      <c r="C293" s="37"/>
      <c r="D293" s="37"/>
      <c r="G293" s="37"/>
      <c r="H293" s="37"/>
      <c r="K293" s="37"/>
      <c r="L293" s="37"/>
      <c r="O293" s="37"/>
      <c r="P293" s="37"/>
      <c r="S293" s="37"/>
      <c r="T293" s="37"/>
      <c r="W293" s="37"/>
      <c r="X293" s="37"/>
    </row>
    <row r="294" spans="3:24" ht="15.2" customHeight="1" x14ac:dyDescent="0.15">
      <c r="C294" s="37"/>
      <c r="D294" s="37"/>
      <c r="G294" s="37"/>
      <c r="H294" s="37"/>
      <c r="K294" s="37"/>
      <c r="L294" s="37"/>
      <c r="O294" s="37"/>
      <c r="P294" s="37"/>
      <c r="S294" s="37"/>
      <c r="T294" s="37"/>
      <c r="W294" s="37"/>
      <c r="X294" s="37"/>
    </row>
    <row r="295" spans="3:24" ht="15.2" customHeight="1" x14ac:dyDescent="0.15">
      <c r="C295" s="37"/>
      <c r="D295" s="37"/>
      <c r="G295" s="37"/>
      <c r="H295" s="37"/>
      <c r="K295" s="37"/>
      <c r="L295" s="37"/>
      <c r="O295" s="37"/>
      <c r="P295" s="37"/>
      <c r="S295" s="37"/>
      <c r="T295" s="37"/>
      <c r="W295" s="37"/>
      <c r="X295" s="37"/>
    </row>
    <row r="296" spans="3:24" ht="15.2" customHeight="1" x14ac:dyDescent="0.15">
      <c r="C296" s="37"/>
      <c r="D296" s="37"/>
      <c r="G296" s="37"/>
      <c r="H296" s="37"/>
      <c r="K296" s="37"/>
      <c r="L296" s="37"/>
      <c r="O296" s="37"/>
      <c r="P296" s="37"/>
      <c r="S296" s="37"/>
      <c r="T296" s="37"/>
      <c r="W296" s="37"/>
      <c r="X296" s="37"/>
    </row>
    <row r="297" spans="3:24" ht="15.2" customHeight="1" x14ac:dyDescent="0.15">
      <c r="C297" s="37"/>
      <c r="D297" s="37"/>
      <c r="G297" s="37"/>
      <c r="H297" s="37"/>
      <c r="K297" s="37"/>
      <c r="L297" s="37"/>
      <c r="O297" s="37"/>
      <c r="P297" s="37"/>
      <c r="S297" s="37"/>
      <c r="T297" s="37"/>
      <c r="W297" s="37"/>
      <c r="X297" s="37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03" priority="11">
      <formula>D6&lt;C6</formula>
    </cfRule>
    <cfRule type="expression" dxfId="502" priority="12">
      <formula>D6&gt;C6</formula>
    </cfRule>
  </conditionalFormatting>
  <conditionalFormatting sqref="H6:H41">
    <cfRule type="expression" dxfId="501" priority="9">
      <formula>H6&lt;G6</formula>
    </cfRule>
    <cfRule type="expression" dxfId="500" priority="10">
      <formula>H6&gt;G6</formula>
    </cfRule>
  </conditionalFormatting>
  <conditionalFormatting sqref="L6:L41">
    <cfRule type="expression" dxfId="499" priority="7">
      <formula>L6&lt;K6</formula>
    </cfRule>
    <cfRule type="expression" dxfId="498" priority="8">
      <formula>L6&gt;K6</formula>
    </cfRule>
  </conditionalFormatting>
  <conditionalFormatting sqref="P6:P41">
    <cfRule type="expression" dxfId="497" priority="5">
      <formula>P6&lt;O6</formula>
    </cfRule>
    <cfRule type="expression" dxfId="496" priority="6">
      <formula>P6&gt;O6</formula>
    </cfRule>
  </conditionalFormatting>
  <conditionalFormatting sqref="T6:T41">
    <cfRule type="expression" dxfId="495" priority="3">
      <formula>T6&lt;S6</formula>
    </cfRule>
    <cfRule type="expression" dxfId="494" priority="4">
      <formula>T6&gt;S6</formula>
    </cfRule>
  </conditionalFormatting>
  <conditionalFormatting sqref="X6:X41">
    <cfRule type="expression" dxfId="493" priority="1">
      <formula>X6&lt;W6</formula>
    </cfRule>
    <cfRule type="expression" dxfId="49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50</vt:i4>
      </vt:variant>
      <vt:variant>
        <vt:lpstr>名前付き一覧</vt:lpstr>
      </vt:variant>
      <vt:variant>
        <vt:i4>49</vt:i4>
      </vt:variant>
    </vt:vector>
  </HeadingPairs>
  <TitlesOfParts>
    <vt:vector size="99" baseType="lpstr">
      <vt:lpstr>集計表</vt:lpstr>
      <vt:lpstr>川崎市　川崎区</vt:lpstr>
      <vt:lpstr>川崎市　幸区</vt:lpstr>
      <vt:lpstr>川崎市　中原区</vt:lpstr>
      <vt:lpstr>川崎市　高津区</vt:lpstr>
      <vt:lpstr>川崎市　宮前区</vt:lpstr>
      <vt:lpstr>川崎市　麻生区</vt:lpstr>
      <vt:lpstr>川崎市　多摩区</vt:lpstr>
      <vt:lpstr>横浜市　鶴見区</vt:lpstr>
      <vt:lpstr>横浜市　緑区</vt:lpstr>
      <vt:lpstr>横浜市　港北区</vt:lpstr>
      <vt:lpstr>横浜市　神奈川区</vt:lpstr>
      <vt:lpstr>横浜市　西区</vt:lpstr>
      <vt:lpstr>横浜市　中区</vt:lpstr>
      <vt:lpstr>横浜市　南区</vt:lpstr>
      <vt:lpstr>横浜市　港南区</vt:lpstr>
      <vt:lpstr>横浜市　磯子区</vt:lpstr>
      <vt:lpstr>横浜市保土ヶ谷区</vt:lpstr>
      <vt:lpstr>横浜市　旭区</vt:lpstr>
      <vt:lpstr>横浜市　瀬谷区</vt:lpstr>
      <vt:lpstr>横浜市　金沢区</vt:lpstr>
      <vt:lpstr>横浜市　戸塚区</vt:lpstr>
      <vt:lpstr>横須賀市</vt:lpstr>
      <vt:lpstr>三浦市</vt:lpstr>
      <vt:lpstr>逗子市</vt:lpstr>
      <vt:lpstr>鎌倉市</vt:lpstr>
      <vt:lpstr>藤沢市</vt:lpstr>
      <vt:lpstr>茅ヶ崎市・高座郡</vt:lpstr>
      <vt:lpstr>平塚市</vt:lpstr>
      <vt:lpstr>小田原市</vt:lpstr>
      <vt:lpstr>大和市</vt:lpstr>
      <vt:lpstr>厚木市</vt:lpstr>
      <vt:lpstr>伊勢原市</vt:lpstr>
      <vt:lpstr>秦野市</vt:lpstr>
      <vt:lpstr>足柄上郡</vt:lpstr>
      <vt:lpstr>足柄下郡</vt:lpstr>
      <vt:lpstr>南足柄市</vt:lpstr>
      <vt:lpstr>座間市</vt:lpstr>
      <vt:lpstr>中郡</vt:lpstr>
      <vt:lpstr>三浦郡（葉山町）</vt:lpstr>
      <vt:lpstr>綾瀬市</vt:lpstr>
      <vt:lpstr>海老名市</vt:lpstr>
      <vt:lpstr>愛甲郡</vt:lpstr>
      <vt:lpstr>横浜市　泉区</vt:lpstr>
      <vt:lpstr>横浜市　栄区</vt:lpstr>
      <vt:lpstr>横浜市　青葉区</vt:lpstr>
      <vt:lpstr>横浜市　都筑区</vt:lpstr>
      <vt:lpstr>相模原市　緑区</vt:lpstr>
      <vt:lpstr>相模原市　中央区</vt:lpstr>
      <vt:lpstr>相模原市　南区</vt:lpstr>
      <vt:lpstr>愛甲郡!Print_Area</vt:lpstr>
      <vt:lpstr>綾瀬市!Print_Area</vt:lpstr>
      <vt:lpstr>伊勢原市!Print_Area</vt:lpstr>
      <vt:lpstr>横須賀市!Print_Area</vt:lpstr>
      <vt:lpstr>'横浜市　旭区'!Print_Area</vt:lpstr>
      <vt:lpstr>'横浜市　磯子区'!Print_Area</vt:lpstr>
      <vt:lpstr>'横浜市　栄区'!Print_Area</vt:lpstr>
      <vt:lpstr>'横浜市　金沢区'!Print_Area</vt:lpstr>
      <vt:lpstr>'横浜市　戸塚区'!Print_Area</vt:lpstr>
      <vt:lpstr>'横浜市　港南区'!Print_Area</vt:lpstr>
      <vt:lpstr>'横浜市　港北区'!Print_Area</vt:lpstr>
      <vt:lpstr>'横浜市　神奈川区'!Print_Area</vt:lpstr>
      <vt:lpstr>'横浜市　瀬谷区'!Print_Area</vt:lpstr>
      <vt:lpstr>'横浜市　西区'!Print_Area</vt:lpstr>
      <vt:lpstr>'横浜市　青葉区'!Print_Area</vt:lpstr>
      <vt:lpstr>'横浜市　泉区'!Print_Area</vt:lpstr>
      <vt:lpstr>'横浜市　中区'!Print_Area</vt:lpstr>
      <vt:lpstr>'横浜市　鶴見区'!Print_Area</vt:lpstr>
      <vt:lpstr>'横浜市　都筑区'!Print_Area</vt:lpstr>
      <vt:lpstr>'横浜市　南区'!Print_Area</vt:lpstr>
      <vt:lpstr>'横浜市　緑区'!Print_Area</vt:lpstr>
      <vt:lpstr>横浜市保土ヶ谷区!Print_Area</vt:lpstr>
      <vt:lpstr>海老名市!Print_Area</vt:lpstr>
      <vt:lpstr>鎌倉市!Print_Area</vt:lpstr>
      <vt:lpstr>茅ヶ崎市・高座郡!Print_Area</vt:lpstr>
      <vt:lpstr>厚木市!Print_Area</vt:lpstr>
      <vt:lpstr>座間市!Print_Area</vt:lpstr>
      <vt:lpstr>'三浦郡（葉山町）'!Print_Area</vt:lpstr>
      <vt:lpstr>三浦市!Print_Area</vt:lpstr>
      <vt:lpstr>小田原市!Print_Area</vt:lpstr>
      <vt:lpstr>秦野市!Print_Area</vt:lpstr>
      <vt:lpstr>逗子市!Print_Area</vt:lpstr>
      <vt:lpstr>'川崎市　宮前区'!Print_Area</vt:lpstr>
      <vt:lpstr>'川崎市　幸区'!Print_Area</vt:lpstr>
      <vt:lpstr>'川崎市　高津区'!Print_Area</vt:lpstr>
      <vt:lpstr>'川崎市　川崎区'!Print_Area</vt:lpstr>
      <vt:lpstr>'川崎市　多摩区'!Print_Area</vt:lpstr>
      <vt:lpstr>'川崎市　中原区'!Print_Area</vt:lpstr>
      <vt:lpstr>'川崎市　麻生区'!Print_Area</vt:lpstr>
      <vt:lpstr>'相模原市　中央区'!Print_Area</vt:lpstr>
      <vt:lpstr>'相模原市　南区'!Print_Area</vt:lpstr>
      <vt:lpstr>'相模原市　緑区'!Print_Area</vt:lpstr>
      <vt:lpstr>足柄下郡!Print_Area</vt:lpstr>
      <vt:lpstr>足柄上郡!Print_Area</vt:lpstr>
      <vt:lpstr>大和市!Print_Area</vt:lpstr>
      <vt:lpstr>中郡!Print_Area</vt:lpstr>
      <vt:lpstr>藤沢市!Print_Area</vt:lpstr>
      <vt:lpstr>南足柄市!Print_Area</vt:lpstr>
      <vt:lpstr>平塚市!Print_Area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sok008</dc:creator>
  <cp:lastModifiedBy>003 sok</cp:lastModifiedBy>
  <cp:lastPrinted>2021-07-26T01:53:46Z</cp:lastPrinted>
  <dcterms:created xsi:type="dcterms:W3CDTF">2021-04-12T05:08:50Z</dcterms:created>
  <dcterms:modified xsi:type="dcterms:W3CDTF">2025-11-28T02:58:46Z</dcterms:modified>
</cp:coreProperties>
</file>